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1"/>
  </bookViews>
  <sheets>
    <sheet name="page de garde" sheetId="1" r:id="rId1"/>
    <sheet name="Décomposition" sheetId="2" r:id="rId2"/>
    <sheet name="Récapitulatif" sheetId="3" r:id="rId3"/>
  </sheets>
  <definedNames>
    <definedName name="_Toc126657611" localSheetId="1">'Décomposition'!#REF!</definedName>
    <definedName name="_Toc126657611" localSheetId="0">'page de garde'!#REF!</definedName>
    <definedName name="_Toc126657611" localSheetId="2">'Récapitulatif'!#REF!</definedName>
    <definedName name="_Toc126657613" localSheetId="1">'Décomposition'!#REF!</definedName>
    <definedName name="_Toc126657613" localSheetId="0">'page de garde'!#REF!</definedName>
    <definedName name="_Toc126657613" localSheetId="2">'Récapitulatif'!#REF!</definedName>
    <definedName name="_Toc126657614" localSheetId="1">'Décomposition'!#REF!</definedName>
    <definedName name="_Toc126657614" localSheetId="0">'page de garde'!#REF!</definedName>
    <definedName name="_Toc126657614" localSheetId="2">'Récapitulatif'!#REF!</definedName>
    <definedName name="_Toc126657617" localSheetId="1">'Décomposition'!#REF!</definedName>
    <definedName name="_Toc126657617" localSheetId="0">'page de garde'!#REF!</definedName>
    <definedName name="_Toc126657617" localSheetId="2">'Récapitulatif'!#REF!</definedName>
    <definedName name="_Toc126657618" localSheetId="1">'Décomposition'!#REF!</definedName>
    <definedName name="_Toc126657618" localSheetId="0">'page de garde'!#REF!</definedName>
    <definedName name="_Toc126657618" localSheetId="2">'Récapitulatif'!#REF!</definedName>
    <definedName name="_Toc126657620" localSheetId="1">'Décomposition'!$A$72</definedName>
    <definedName name="_Toc126657620" localSheetId="0">'page de garde'!#REF!</definedName>
    <definedName name="_Toc126657620" localSheetId="2">'Récapitulatif'!#REF!</definedName>
    <definedName name="_Toc126657621" localSheetId="1">'Décomposition'!$A$80</definedName>
    <definedName name="_Toc126657621" localSheetId="0">'page de garde'!#REF!</definedName>
    <definedName name="_Toc126657621" localSheetId="2">'Récapitulatif'!#REF!</definedName>
    <definedName name="_Toc138046160" localSheetId="1">'Décomposition'!#REF!</definedName>
    <definedName name="_Toc138046160" localSheetId="0">'page de garde'!#REF!</definedName>
    <definedName name="_Toc138046160" localSheetId="2">'Récapitulatif'!#REF!</definedName>
    <definedName name="_Toc138046165" localSheetId="1">'Décomposition'!#REF!</definedName>
    <definedName name="_Toc138046165" localSheetId="0">'page de garde'!#REF!</definedName>
    <definedName name="_Toc138046165" localSheetId="2">'Récapitulatif'!#REF!</definedName>
    <definedName name="_Toc139297243" localSheetId="1">'Décomposition'!#REF!</definedName>
    <definedName name="_Toc139297243" localSheetId="0">'page de garde'!#REF!</definedName>
    <definedName name="_Toc139297243" localSheetId="2">'Récapitulatif'!#REF!</definedName>
    <definedName name="_Toc139297246" localSheetId="1">'Décomposition'!#REF!</definedName>
    <definedName name="_Toc139297246" localSheetId="0">'page de garde'!#REF!</definedName>
    <definedName name="_Toc139297246" localSheetId="2">'Récapitulatif'!#REF!</definedName>
    <definedName name="OLE_LINK2" localSheetId="1">'Décomposition'!#REF!</definedName>
    <definedName name="OLE_LINK2" localSheetId="0">'page de garde'!$F$40</definedName>
    <definedName name="OLE_LINK2" localSheetId="2">'Récapitulatif'!#REF!</definedName>
    <definedName name="OLE_LINK3" localSheetId="0">'page de garde'!$A$1</definedName>
    <definedName name="_xlnm.Print_Area" localSheetId="1">'Décomposition'!$A$1:$E$99</definedName>
    <definedName name="_xlnm.Print_Area" localSheetId="0">'page de garde'!$A$1:$E$85</definedName>
    <definedName name="_xlnm.Print_Area" localSheetId="2">'Récapitulatif'!$A$1:$E$19</definedName>
  </definedNames>
  <calcPr fullCalcOnLoad="1"/>
</workbook>
</file>

<file path=xl/sharedStrings.xml><?xml version="1.0" encoding="utf-8"?>
<sst xmlns="http://schemas.openxmlformats.org/spreadsheetml/2006/main" count="185" uniqueCount="103">
  <si>
    <t>ens</t>
  </si>
  <si>
    <t>u</t>
  </si>
  <si>
    <t>Exécution suivant CCTP</t>
  </si>
  <si>
    <t>Prestations diverses suivant CCTP</t>
  </si>
  <si>
    <t>D.O.E.  suivant CCTP</t>
  </si>
  <si>
    <t>Contrôles et essais suivant CCTP</t>
  </si>
  <si>
    <t>Réception suivant CCTP</t>
  </si>
  <si>
    <t>Formations suivant CCTP</t>
  </si>
  <si>
    <t>DESIGNATION</t>
  </si>
  <si>
    <t>U</t>
  </si>
  <si>
    <t>QTE</t>
  </si>
  <si>
    <t>PUHT</t>
  </si>
  <si>
    <t>PTHT</t>
  </si>
  <si>
    <t>TOTAL GENERAL € T.T.C.</t>
  </si>
  <si>
    <t>TOTAL HT</t>
  </si>
  <si>
    <t>RECAPITULATIF</t>
  </si>
  <si>
    <t>PREAMBULE DU D.P.G.F.</t>
  </si>
  <si>
    <t>Les prix s’entendront fourniture et main d’œuvre comprise.</t>
  </si>
  <si>
    <t>Le présent quantitatif ne saurait se substituer au descriptif des travaux. En conséquence, l’entrepreneur sera tenu d’étudier scrupuleusement les articles de son CCTP avant d’appliquer ses prix unitaires aux quantités.</t>
  </si>
  <si>
    <t>Il est rappelé à l’entrepreneur que le devis quantitatif n’est pas contractuel et ne peut en aucun cas être utilisé comme bordereau de commande auprès des fournisseurs.</t>
  </si>
  <si>
    <t>L’entreprise qui soumissionne au présent lot est tenue de répondre obligatoirement au Cahier des Clauses Techniques Particulières définissant le projet et doit remplir le cadre de Décomposition du Prix Global et Forfaitaire (D.P.G.F.) joint en indiquant les prix unitaires.</t>
  </si>
  <si>
    <t xml:space="preserve">TOTAL GENERAL € H.T. </t>
  </si>
  <si>
    <t>D.P.G.F.</t>
  </si>
  <si>
    <t>Décomposition du Prix Global et Forfaitaire</t>
  </si>
  <si>
    <t>____________________________________________________________________________</t>
  </si>
  <si>
    <r>
      <t xml:space="preserve">L’adjudicataire devra respecter scrupuleusement le CCTP et les indications apportées sur les plans. Il est tenue de vérifier les quantités, de les complèter si nécessaire et de </t>
    </r>
    <r>
      <rPr>
        <b/>
        <u val="single"/>
        <sz val="10"/>
        <rFont val="Arial"/>
        <family val="2"/>
      </rPr>
      <t>s'engager sur un prix global forfaitaire.</t>
    </r>
  </si>
  <si>
    <t xml:space="preserve">Dossier de Consultation des Entreprises
D.C.E.
</t>
  </si>
  <si>
    <t>Dans tous les cas, il appartiendra à l’entrepreneur de vérifier les quantités estimées par le Maître d’œuvre ou le B.E.T., et de vérifier les formules du D.P.G.F. au format EXCEL</t>
  </si>
  <si>
    <t>TVA 20%</t>
  </si>
  <si>
    <t>TVA %</t>
  </si>
  <si>
    <t>PM</t>
  </si>
  <si>
    <t>Indice A</t>
  </si>
  <si>
    <t>Assistance du fabriquant à la mise en œuvre et mise en service, divers essais, formation des utilisateurs</t>
  </si>
  <si>
    <t>Ensemble de dépose suivant CCTP</t>
  </si>
  <si>
    <t>Mise à jour du schéma d'armoire modifié (rajout protection de l'alimentation)</t>
  </si>
  <si>
    <t>LOT N° 1 : SECURISATION</t>
  </si>
  <si>
    <t>Date : 20 Février 2018</t>
  </si>
  <si>
    <t xml:space="preserve">EFMA
Reprise et complément du système intrusion
Mise en place d’une vidéosurveillance   Site de BOURGOIN JAILLEU (38)
</t>
  </si>
  <si>
    <t>1. OBJET DU MARCHE</t>
  </si>
  <si>
    <t>Attestation de Visite Obligatoire, suivant CCTP</t>
  </si>
  <si>
    <t>2. DEPOSE DES INSTALLATIONS ELECTRIQUES</t>
  </si>
  <si>
    <t>3. COMPLEMENT ET ADAPTATION DU SYSTÈME INTRUSION</t>
  </si>
  <si>
    <t>3.1.  Généralités</t>
  </si>
  <si>
    <t xml:space="preserve">3.4.  Equipements </t>
  </si>
  <si>
    <t>3.2. Zones Bâtiment A</t>
  </si>
  <si>
    <t>Principe de de Zoning suivant CCTP</t>
  </si>
  <si>
    <t>3.3. Zones Bâtiment B</t>
  </si>
  <si>
    <t>Centrale Intrusion suivant CCTP</t>
  </si>
  <si>
    <t>Batterie pour Dito</t>
  </si>
  <si>
    <t>Transmetteur téléphonique</t>
  </si>
  <si>
    <t>Module d'interface d'extension + Alim</t>
  </si>
  <si>
    <t xml:space="preserve">Module d'interface d'extension </t>
  </si>
  <si>
    <t>Clavier de mise en Service / Hors service</t>
  </si>
  <si>
    <t xml:space="preserve">Sirene interieure </t>
  </si>
  <si>
    <t>Contact d'ouverture type Sabot</t>
  </si>
  <si>
    <t>Barrière Infra rouge suivant CCTP</t>
  </si>
  <si>
    <t>Accessoires de mise en œuvre</t>
  </si>
  <si>
    <t>1 Liaison 3P9/10 ème BUS entre le bâtiment A et le Bâtiment B (Sous fourreau existant</t>
  </si>
  <si>
    <t>Liaison Catégorie 6A classe E entre les ressources Réseau du bâtiment A et la centrale Intrusion</t>
  </si>
  <si>
    <t>Protections 2x16 A 30mA, y compris câble R2V 3G2,5 pour Bât A</t>
  </si>
  <si>
    <t>Protections 2x16 A 30mA, y compris câble R2V 3G2,5 pour Bât B</t>
  </si>
  <si>
    <t>Détecteur Bi volumétrique 12 m</t>
  </si>
  <si>
    <t>Détecteur Bi volumétrique 45 m</t>
  </si>
  <si>
    <t>Détecteur Bi volumétrique Extérieur</t>
  </si>
  <si>
    <t>Repositionnement Bi volumétrique existant</t>
  </si>
  <si>
    <t>Ensemble de câblage comprenant : suivant CCTP, fourreaux, IRL, moulure, boîtiers d'encastrement, accessoires de pose, etc.…. ( les longueurs de câblage nécessaire seront à définir lors de la visite sur site)</t>
  </si>
  <si>
    <t>Report défaut Alarme sur Smart Phone</t>
  </si>
  <si>
    <t>4. VIDEO SURVEILLANCE</t>
  </si>
  <si>
    <t>4.1.  Généralités</t>
  </si>
  <si>
    <t xml:space="preserve">4.2.  Equipements </t>
  </si>
  <si>
    <t>Ecran LCD Vidéo 22''</t>
  </si>
  <si>
    <t>Serveur Vidéo suivant CCTP</t>
  </si>
  <si>
    <t xml:space="preserve">Caméra extérieure (Surveillance Facade) </t>
  </si>
  <si>
    <t xml:space="preserve">Caméra extérieure (Surveillance parking ou autre) </t>
  </si>
  <si>
    <t>Enregistreur Vidéo du Bâtiment A (A incorporer en Baie 19'')</t>
  </si>
  <si>
    <t>Enregistreur Vidéo du Bâtiment B (A incorporer en Baie 19'')</t>
  </si>
  <si>
    <t>Injecteur POE (Lorsque Lg câble réseau supèrieur à 70 ml)</t>
  </si>
  <si>
    <t>Liaison Catégorie 6A classe E entre les et caméras et les enregistreurs (Nb : 15 x caméras)</t>
  </si>
  <si>
    <t>Ensemble de cordons de brassage pour dito</t>
  </si>
  <si>
    <t>Reprise et raccordement de 1 paire Fibre optique, sur fibre existante si necessaire</t>
  </si>
  <si>
    <t>Report vidéo sur Smart Phone, via application, et reception email d'alarme</t>
  </si>
  <si>
    <t>4.3.  Câblage - Mise en service</t>
  </si>
  <si>
    <t>5. DOCUMENTS A FOURNIR</t>
  </si>
  <si>
    <t>5.1. Exécution</t>
  </si>
  <si>
    <t>5.2. Prestations diverses</t>
  </si>
  <si>
    <t>5.3. Dossier des ouvrages exécutés</t>
  </si>
  <si>
    <t>6. MISE EN SERVICE – CONTROLES – ESSAIS – RECEPTION – FORMATIONS</t>
  </si>
  <si>
    <t>6.1.   Généralités</t>
  </si>
  <si>
    <t>6.2. Contrôles et essais</t>
  </si>
  <si>
    <t>6.3. Réception</t>
  </si>
  <si>
    <t>6.4. Formations</t>
  </si>
  <si>
    <t>7. OPTIONS OBLIGATOIRES</t>
  </si>
  <si>
    <t>Proposition de Contrat</t>
  </si>
  <si>
    <t>7.1. Contrat de Maintenance pour Système d’Alarme Anti intrusion</t>
  </si>
  <si>
    <t>7.2. Contrat de Maintenance pour Système de Vidéo Surveillance</t>
  </si>
  <si>
    <t xml:space="preserve">8. OPTIONS </t>
  </si>
  <si>
    <t>8.1. Logiciel d'analyse d'images vidéo</t>
  </si>
  <si>
    <t>Logiciel spécifique, y compris programmation adaptée</t>
  </si>
  <si>
    <t>Remplacement des détecteurs obsolètes par des sétecteur Bi volumétrique 15 m</t>
  </si>
  <si>
    <t>3.5.  Câblage - Mise en service</t>
  </si>
  <si>
    <t>Ensemble de câblage comprenant : suivant CCTP, fourreaux, IRL, moulure, boîtiers d'encastrement, accessoires de pose, reprise de câblage des éléments existants, etc.…. ( les longueurs de câblage nécessaire seront à définir lors de la visite sur site)</t>
  </si>
  <si>
    <t>Logiciel de programmation et d'exploitation</t>
  </si>
  <si>
    <t>Logiciel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</si>
</sst>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0.00\ [$€-1]"/>
    <numFmt numFmtId="168" formatCode="[$€-2]\ #,##0.00_);[Red]\([$€-2]\ #,##0.00\)"/>
  </numFmts>
  <fonts count="50">
    <font>
      <sz val="10"/>
      <name val="Arial"/>
      <family val="0"/>
    </font>
    <font>
      <b/>
      <u val="single"/>
      <sz val="10"/>
      <name val="Arial"/>
      <family val="2"/>
    </font>
    <font>
      <b/>
      <sz val="10"/>
      <name val="Arial"/>
      <family val="2"/>
    </font>
    <font>
      <i/>
      <sz val="10"/>
      <name val="Arial"/>
      <family val="2"/>
    </font>
    <font>
      <sz val="8"/>
      <name val="Arial"/>
      <family val="2"/>
    </font>
    <font>
      <sz val="10"/>
      <color indexed="16"/>
      <name val="Arial"/>
      <family val="2"/>
    </font>
    <font>
      <b/>
      <sz val="12"/>
      <color indexed="9"/>
      <name val="Arial"/>
      <family val="2"/>
    </font>
    <font>
      <b/>
      <sz val="19"/>
      <name val="Arial"/>
      <family val="2"/>
    </font>
    <font>
      <b/>
      <sz val="24"/>
      <name val="Arial"/>
      <family val="2"/>
    </font>
    <font>
      <sz val="24"/>
      <name val="Arial"/>
      <family val="2"/>
    </font>
    <font>
      <b/>
      <sz val="14"/>
      <name val="Arial"/>
      <family val="2"/>
    </font>
    <font>
      <u val="single"/>
      <sz val="10"/>
      <color indexed="12"/>
      <name val="Arial"/>
      <family val="2"/>
    </font>
    <font>
      <u val="single"/>
      <sz val="10"/>
      <color indexed="36"/>
      <name val="Arial"/>
      <family val="2"/>
    </font>
    <font>
      <b/>
      <sz val="26"/>
      <color indexed="9"/>
      <name val="Arial"/>
      <family val="2"/>
    </font>
    <font>
      <sz val="10"/>
      <name val="MS Sans Serif"/>
      <family val="2"/>
    </font>
    <font>
      <b/>
      <sz val="16"/>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color indexed="63"/>
      </left>
      <right style="medium">
        <color indexed="8"/>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color indexed="8"/>
      </right>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14" fillId="0" borderId="0">
      <alignment/>
      <protection/>
    </xf>
    <xf numFmtId="0" fontId="0"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32">
    <xf numFmtId="0" fontId="0" fillId="0" borderId="0" xfId="0" applyAlignment="1">
      <alignment/>
    </xf>
    <xf numFmtId="4" fontId="0" fillId="0" borderId="0" xfId="0" applyNumberFormat="1" applyAlignment="1">
      <alignment/>
    </xf>
    <xf numFmtId="0" fontId="0" fillId="0" borderId="0" xfId="0" applyAlignment="1">
      <alignmen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4" fontId="0" fillId="0" borderId="10" xfId="0" applyNumberFormat="1" applyFont="1" applyBorder="1" applyAlignment="1">
      <alignment vertical="center" wrapText="1"/>
    </xf>
    <xf numFmtId="0" fontId="0" fillId="0" borderId="11" xfId="0" applyFont="1" applyBorder="1" applyAlignment="1">
      <alignment horizontal="center" vertical="center" wrapText="1"/>
    </xf>
    <xf numFmtId="4" fontId="0" fillId="0" borderId="11" xfId="0" applyNumberFormat="1" applyFont="1" applyBorder="1" applyAlignment="1">
      <alignment vertical="center" wrapText="1"/>
    </xf>
    <xf numFmtId="0" fontId="0" fillId="0" borderId="12" xfId="0" applyFont="1" applyBorder="1" applyAlignment="1">
      <alignment horizontal="center" vertical="center" wrapText="1"/>
    </xf>
    <xf numFmtId="4" fontId="0" fillId="0" borderId="0" xfId="0" applyNumberFormat="1" applyFont="1" applyBorder="1" applyAlignment="1">
      <alignment vertical="center" wrapText="1"/>
    </xf>
    <xf numFmtId="49" fontId="2" fillId="0" borderId="10" xfId="0" applyNumberFormat="1" applyFont="1" applyBorder="1" applyAlignment="1">
      <alignment horizontal="center" vertical="center" wrapText="1"/>
    </xf>
    <xf numFmtId="0" fontId="0" fillId="0" borderId="0" xfId="0" applyFont="1" applyFill="1" applyAlignment="1">
      <alignment/>
    </xf>
    <xf numFmtId="4" fontId="0" fillId="0" borderId="0" xfId="0" applyNumberFormat="1" applyFill="1" applyAlignment="1">
      <alignment/>
    </xf>
    <xf numFmtId="0" fontId="5" fillId="0" borderId="0" xfId="0" applyFont="1" applyFill="1" applyAlignment="1">
      <alignment/>
    </xf>
    <xf numFmtId="0" fontId="0" fillId="0" borderId="0" xfId="0" applyFill="1" applyAlignment="1">
      <alignment/>
    </xf>
    <xf numFmtId="49" fontId="0" fillId="0" borderId="10" xfId="0" applyNumberFormat="1" applyFont="1" applyBorder="1" applyAlignment="1">
      <alignment vertical="center" wrapText="1"/>
    </xf>
    <xf numFmtId="0" fontId="0" fillId="0" borderId="0" xfId="0" applyFont="1" applyAlignment="1">
      <alignment vertical="center"/>
    </xf>
    <xf numFmtId="0" fontId="0" fillId="0" borderId="1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4" fontId="0" fillId="0" borderId="0" xfId="0" applyNumberFormat="1" applyFont="1" applyAlignment="1">
      <alignment vertical="center"/>
    </xf>
    <xf numFmtId="0" fontId="2" fillId="0" borderId="0" xfId="0" applyFont="1" applyAlignment="1">
      <alignment/>
    </xf>
    <xf numFmtId="0" fontId="0" fillId="0" borderId="13" xfId="0" applyFont="1" applyBorder="1" applyAlignment="1">
      <alignment vertical="center"/>
    </xf>
    <xf numFmtId="0" fontId="0" fillId="0" borderId="12" xfId="0" applyFont="1" applyBorder="1" applyAlignment="1">
      <alignment vertical="center"/>
    </xf>
    <xf numFmtId="49" fontId="2" fillId="0" borderId="14" xfId="0" applyNumberFormat="1" applyFont="1" applyBorder="1" applyAlignment="1">
      <alignment horizontal="left" vertical="center" wrapText="1"/>
    </xf>
    <xf numFmtId="49" fontId="0" fillId="0" borderId="14" xfId="0" applyNumberFormat="1" applyFont="1" applyBorder="1" applyAlignment="1">
      <alignment vertical="center" wrapText="1"/>
    </xf>
    <xf numFmtId="49" fontId="1" fillId="0" borderId="14" xfId="0" applyNumberFormat="1" applyFont="1" applyBorder="1" applyAlignment="1">
      <alignment horizontal="lef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4" fontId="0" fillId="0" borderId="17" xfId="0" applyNumberFormat="1" applyBorder="1" applyAlignment="1">
      <alignment/>
    </xf>
    <xf numFmtId="4" fontId="0" fillId="0" borderId="13" xfId="0" applyNumberFormat="1" applyBorder="1" applyAlignment="1">
      <alignment/>
    </xf>
    <xf numFmtId="0" fontId="0" fillId="0" borderId="15" xfId="0" applyBorder="1" applyAlignment="1">
      <alignment/>
    </xf>
    <xf numFmtId="0" fontId="0" fillId="0" borderId="0" xfId="0" applyBorder="1" applyAlignment="1">
      <alignment/>
    </xf>
    <xf numFmtId="4" fontId="0" fillId="0" borderId="0" xfId="0" applyNumberFormat="1" applyBorder="1" applyAlignment="1">
      <alignment/>
    </xf>
    <xf numFmtId="4" fontId="0" fillId="0" borderId="12" xfId="0" applyNumberFormat="1" applyBorder="1" applyAlignment="1">
      <alignment/>
    </xf>
    <xf numFmtId="4" fontId="2" fillId="0" borderId="12" xfId="0" applyNumberFormat="1" applyFont="1" applyBorder="1" applyAlignment="1">
      <alignment vertical="center" wrapText="1"/>
    </xf>
    <xf numFmtId="0" fontId="0" fillId="0" borderId="12" xfId="0" applyNumberFormat="1" applyFont="1" applyBorder="1" applyAlignment="1">
      <alignment vertical="center" wrapText="1"/>
    </xf>
    <xf numFmtId="0" fontId="0" fillId="0" borderId="18" xfId="0" applyBorder="1" applyAlignment="1">
      <alignment/>
    </xf>
    <xf numFmtId="0" fontId="0" fillId="0" borderId="18" xfId="0" applyBorder="1" applyAlignment="1">
      <alignment vertical="center"/>
    </xf>
    <xf numFmtId="4" fontId="0" fillId="0" borderId="18"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0" fillId="0" borderId="15" xfId="0"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2" xfId="0" applyNumberFormat="1" applyBorder="1" applyAlignment="1">
      <alignment vertical="center"/>
    </xf>
    <xf numFmtId="0" fontId="0" fillId="0" borderId="19" xfId="0" applyBorder="1" applyAlignment="1">
      <alignment/>
    </xf>
    <xf numFmtId="4" fontId="0" fillId="0" borderId="20" xfId="0" applyNumberFormat="1" applyBorder="1" applyAlignment="1">
      <alignment vertical="center"/>
    </xf>
    <xf numFmtId="0" fontId="0" fillId="0" borderId="15" xfId="0" applyBorder="1" applyAlignment="1">
      <alignment wrapText="1"/>
    </xf>
    <xf numFmtId="0" fontId="0" fillId="0" borderId="0" xfId="0" applyBorder="1" applyAlignment="1">
      <alignment wrapText="1"/>
    </xf>
    <xf numFmtId="4" fontId="0" fillId="0" borderId="0" xfId="0" applyNumberFormat="1" applyBorder="1" applyAlignment="1">
      <alignment wrapText="1"/>
    </xf>
    <xf numFmtId="4" fontId="0" fillId="0" borderId="12" xfId="0" applyNumberFormat="1" applyBorder="1" applyAlignment="1">
      <alignment wrapText="1"/>
    </xf>
    <xf numFmtId="0" fontId="0" fillId="0" borderId="15" xfId="0" applyFont="1" applyBorder="1" applyAlignment="1">
      <alignmen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0" fillId="0" borderId="15" xfId="0" applyFont="1" applyBorder="1" applyAlignment="1">
      <alignment horizontal="justify" wrapText="1"/>
    </xf>
    <xf numFmtId="4" fontId="0" fillId="0" borderId="18" xfId="0" applyNumberFormat="1" applyBorder="1" applyAlignment="1">
      <alignment/>
    </xf>
    <xf numFmtId="4" fontId="0" fillId="0" borderId="20" xfId="0" applyNumberFormat="1" applyBorder="1" applyAlignment="1">
      <alignment/>
    </xf>
    <xf numFmtId="49" fontId="0" fillId="0" borderId="14" xfId="0" applyNumberFormat="1" applyFont="1" applyFill="1" applyBorder="1" applyAlignment="1">
      <alignment vertical="center" wrapText="1"/>
    </xf>
    <xf numFmtId="4" fontId="6" fillId="33" borderId="16" xfId="0" applyNumberFormat="1" applyFont="1" applyFill="1" applyBorder="1" applyAlignment="1">
      <alignment horizontal="left" vertical="center" wrapText="1"/>
    </xf>
    <xf numFmtId="4" fontId="6" fillId="33" borderId="17" xfId="0" applyNumberFormat="1" applyFont="1" applyFill="1" applyBorder="1" applyAlignment="1">
      <alignment horizontal="left" vertical="center"/>
    </xf>
    <xf numFmtId="4" fontId="6" fillId="33" borderId="13" xfId="0" applyNumberFormat="1" applyFont="1" applyFill="1" applyBorder="1" applyAlignment="1">
      <alignment horizontal="left" vertical="center"/>
    </xf>
    <xf numFmtId="4" fontId="6" fillId="33" borderId="21" xfId="0" applyNumberFormat="1" applyFont="1" applyFill="1" applyBorder="1" applyAlignment="1">
      <alignment horizontal="left" vertical="center"/>
    </xf>
    <xf numFmtId="4" fontId="6" fillId="33" borderId="22" xfId="0" applyNumberFormat="1" applyFont="1" applyFill="1" applyBorder="1" applyAlignment="1">
      <alignment horizontal="left" vertical="center"/>
    </xf>
    <xf numFmtId="4" fontId="6" fillId="33" borderId="23" xfId="0" applyNumberFormat="1" applyFont="1" applyFill="1" applyBorder="1" applyAlignment="1">
      <alignment horizontal="left" vertical="center"/>
    </xf>
    <xf numFmtId="4" fontId="6" fillId="33" borderId="24" xfId="0" applyNumberFormat="1" applyFont="1" applyFill="1" applyBorder="1" applyAlignment="1">
      <alignment horizontal="left" vertical="center"/>
    </xf>
    <xf numFmtId="4" fontId="6" fillId="33" borderId="16" xfId="0" applyNumberFormat="1" applyFont="1" applyFill="1" applyBorder="1" applyAlignment="1">
      <alignment horizontal="left" vertical="center"/>
    </xf>
    <xf numFmtId="4" fontId="6" fillId="33" borderId="22" xfId="0" applyNumberFormat="1" applyFont="1" applyFill="1" applyBorder="1" applyAlignment="1">
      <alignment horizontal="center" vertical="center"/>
    </xf>
    <xf numFmtId="4" fontId="6" fillId="33" borderId="24" xfId="0" applyNumberFormat="1" applyFont="1" applyFill="1" applyBorder="1" applyAlignment="1">
      <alignment horizontal="center" vertical="center"/>
    </xf>
    <xf numFmtId="4" fontId="6" fillId="33" borderId="17" xfId="0" applyNumberFormat="1" applyFont="1" applyFill="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vertical="center"/>
    </xf>
    <xf numFmtId="0" fontId="0" fillId="0" borderId="15" xfId="0" applyFont="1" applyFill="1" applyBorder="1" applyAlignment="1">
      <alignment vertical="center"/>
    </xf>
    <xf numFmtId="4" fontId="6" fillId="33" borderId="21" xfId="0" applyNumberFormat="1" applyFont="1" applyFill="1" applyBorder="1" applyAlignment="1">
      <alignment horizontal="left" vertical="center" wrapText="1"/>
    </xf>
    <xf numFmtId="4" fontId="0" fillId="0" borderId="0" xfId="0" applyNumberFormat="1" applyFont="1" applyAlignment="1">
      <alignment horizontal="right" vertical="center"/>
    </xf>
    <xf numFmtId="4" fontId="6" fillId="33" borderId="23" xfId="0" applyNumberFormat="1" applyFont="1" applyFill="1" applyBorder="1" applyAlignment="1">
      <alignment horizontal="right" vertical="center"/>
    </xf>
    <xf numFmtId="4" fontId="6" fillId="0" borderId="12" xfId="0" applyNumberFormat="1" applyFont="1" applyFill="1" applyBorder="1" applyAlignment="1">
      <alignment horizontal="right" vertical="center"/>
    </xf>
    <xf numFmtId="4" fontId="0" fillId="0" borderId="10" xfId="0" applyNumberFormat="1" applyFont="1" applyBorder="1" applyAlignment="1">
      <alignment horizontal="right" vertical="center" wrapText="1"/>
    </xf>
    <xf numFmtId="4" fontId="0" fillId="0" borderId="12" xfId="0" applyNumberFormat="1" applyFont="1" applyBorder="1" applyAlignment="1">
      <alignment horizontal="right" vertical="center" wrapText="1"/>
    </xf>
    <xf numFmtId="4" fontId="6" fillId="33" borderId="25" xfId="0" applyNumberFormat="1" applyFont="1" applyFill="1" applyBorder="1" applyAlignment="1">
      <alignment horizontal="right" vertical="center" wrapText="1"/>
    </xf>
    <xf numFmtId="4" fontId="6" fillId="33" borderId="24" xfId="0" applyNumberFormat="1" applyFont="1" applyFill="1" applyBorder="1" applyAlignment="1">
      <alignment horizontal="right" vertical="center" wrapText="1"/>
    </xf>
    <xf numFmtId="4" fontId="6" fillId="33" borderId="23"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0" fillId="0" borderId="14" xfId="0" applyNumberFormat="1" applyFont="1" applyBorder="1" applyAlignment="1">
      <alignment horizontal="left" vertical="center" wrapText="1"/>
    </xf>
    <xf numFmtId="49" fontId="0" fillId="0" borderId="15" xfId="0" applyNumberFormat="1" applyFont="1" applyBorder="1" applyAlignment="1">
      <alignment vertical="center" wrapText="1"/>
    </xf>
    <xf numFmtId="0" fontId="0" fillId="0" borderId="26" xfId="0" applyFont="1" applyFill="1" applyBorder="1" applyAlignment="1">
      <alignment horizontal="center" vertical="center" wrapText="1"/>
    </xf>
    <xf numFmtId="4" fontId="0" fillId="0" borderId="26"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0" fontId="10" fillId="0" borderId="15"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4" fontId="13" fillId="33" borderId="16" xfId="0" applyNumberFormat="1" applyFont="1" applyFill="1" applyBorder="1" applyAlignment="1">
      <alignment horizontal="center" vertical="center" wrapText="1"/>
    </xf>
    <xf numFmtId="4" fontId="13" fillId="33" borderId="17" xfId="0" applyNumberFormat="1" applyFont="1" applyFill="1" applyBorder="1" applyAlignment="1">
      <alignment horizontal="center" vertical="center"/>
    </xf>
    <xf numFmtId="4" fontId="13" fillId="33" borderId="13" xfId="0" applyNumberFormat="1" applyFont="1" applyFill="1" applyBorder="1" applyAlignment="1">
      <alignment horizontal="center" vertical="center"/>
    </xf>
    <xf numFmtId="4" fontId="13" fillId="33" borderId="15"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4" fontId="13" fillId="33" borderId="12" xfId="0" applyNumberFormat="1" applyFont="1" applyFill="1" applyBorder="1" applyAlignment="1">
      <alignment horizontal="center" vertical="center"/>
    </xf>
    <xf numFmtId="4" fontId="13" fillId="33" borderId="19" xfId="0" applyNumberFormat="1" applyFont="1" applyFill="1" applyBorder="1" applyAlignment="1">
      <alignment horizontal="center" vertical="center"/>
    </xf>
    <xf numFmtId="4" fontId="13" fillId="33" borderId="18" xfId="0" applyNumberFormat="1" applyFont="1" applyFill="1" applyBorder="1" applyAlignment="1">
      <alignment horizontal="center" vertical="center"/>
    </xf>
    <xf numFmtId="4" fontId="13" fillId="33" borderId="20" xfId="0" applyNumberFormat="1" applyFont="1" applyFill="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4" fontId="8" fillId="0" borderId="15"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15" fillId="33" borderId="16" xfId="0" applyNumberFormat="1" applyFont="1" applyFill="1" applyBorder="1" applyAlignment="1">
      <alignment horizontal="center" vertical="center" wrapText="1"/>
    </xf>
    <xf numFmtId="4" fontId="15" fillId="33" borderId="17" xfId="0" applyNumberFormat="1" applyFont="1" applyFill="1" applyBorder="1" applyAlignment="1">
      <alignment horizontal="center" vertical="center"/>
    </xf>
    <xf numFmtId="4" fontId="15" fillId="33" borderId="13" xfId="0" applyNumberFormat="1" applyFont="1" applyFill="1" applyBorder="1" applyAlignment="1">
      <alignment horizontal="center" vertical="center"/>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2" fillId="0" borderId="15"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4" fontId="15" fillId="33" borderId="21" xfId="0" applyNumberFormat="1" applyFont="1" applyFill="1" applyBorder="1" applyAlignment="1">
      <alignment horizontal="center" vertical="center"/>
    </xf>
    <xf numFmtId="4" fontId="15" fillId="33" borderId="22" xfId="0" applyNumberFormat="1" applyFont="1" applyFill="1" applyBorder="1" applyAlignment="1">
      <alignment horizontal="center" vertical="center"/>
    </xf>
    <xf numFmtId="4" fontId="15" fillId="33" borderId="23" xfId="0" applyNumberFormat="1" applyFont="1" applyFill="1" applyBorder="1" applyAlignment="1">
      <alignment horizontal="center" vertical="center"/>
    </xf>
    <xf numFmtId="49" fontId="2" fillId="0" borderId="1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5" xfId="0" applyNumberFormat="1" applyFont="1" applyBorder="1" applyAlignment="1">
      <alignment horizontal="left" vertical="center" wrapText="1"/>
    </xf>
  </cellXfs>
  <cellStyles count="52">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3"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2</xdr:row>
      <xdr:rowOff>57150</xdr:rowOff>
    </xdr:from>
    <xdr:to>
      <xdr:col>2</xdr:col>
      <xdr:colOff>76200</xdr:colOff>
      <xdr:row>11</xdr:row>
      <xdr:rowOff>66675</xdr:rowOff>
    </xdr:to>
    <xdr:pic>
      <xdr:nvPicPr>
        <xdr:cNvPr id="1" name="Picture 26" descr="logo%20high%20b%20tech"/>
        <xdr:cNvPicPr preferRelativeResize="1">
          <a:picLocks noChangeAspect="1"/>
        </xdr:cNvPicPr>
      </xdr:nvPicPr>
      <xdr:blipFill>
        <a:blip r:embed="rId1"/>
        <a:stretch>
          <a:fillRect/>
        </a:stretch>
      </xdr:blipFill>
      <xdr:spPr>
        <a:xfrm>
          <a:off x="2505075" y="381000"/>
          <a:ext cx="1476375"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dimension ref="A1:E232"/>
  <sheetViews>
    <sheetView showZeros="0" view="pageBreakPreview" zoomScaleSheetLayoutView="100" workbookViewId="0" topLeftCell="A36">
      <selection activeCell="A28" sqref="A28"/>
    </sheetView>
  </sheetViews>
  <sheetFormatPr defaultColWidth="11.421875" defaultRowHeight="12.75"/>
  <cols>
    <col min="1" max="1" width="52.00390625" style="0" customWidth="1"/>
    <col min="2" max="3" width="6.57421875" style="0" customWidth="1"/>
    <col min="4" max="5" width="18.00390625" style="1" customWidth="1"/>
  </cols>
  <sheetData>
    <row r="1" spans="1:5" ht="12.75">
      <c r="A1" s="44"/>
      <c r="B1" s="45"/>
      <c r="C1" s="45"/>
      <c r="D1" s="46"/>
      <c r="E1" s="47"/>
    </row>
    <row r="2" spans="1:5" ht="12.75">
      <c r="A2" s="48"/>
      <c r="B2" s="49"/>
      <c r="C2" s="49"/>
      <c r="D2" s="50"/>
      <c r="E2" s="51"/>
    </row>
    <row r="3" spans="1:5" ht="12.75">
      <c r="A3" s="48"/>
      <c r="B3" s="49"/>
      <c r="C3" s="49"/>
      <c r="D3" s="50"/>
      <c r="E3" s="51"/>
    </row>
    <row r="4" spans="1:5" ht="12.75">
      <c r="A4" s="48"/>
      <c r="B4" s="49"/>
      <c r="C4" s="49"/>
      <c r="D4" s="50"/>
      <c r="E4" s="51"/>
    </row>
    <row r="5" spans="1:5" ht="12.75">
      <c r="A5" s="48"/>
      <c r="B5" s="49"/>
      <c r="C5" s="49"/>
      <c r="D5" s="50"/>
      <c r="E5" s="51"/>
    </row>
    <row r="6" spans="1:5" ht="12.75">
      <c r="A6" s="48"/>
      <c r="B6" s="49"/>
      <c r="C6" s="49"/>
      <c r="D6" s="50"/>
      <c r="E6" s="51">
        <f>SUM(E2:E5)</f>
        <v>0</v>
      </c>
    </row>
    <row r="7" spans="1:5" ht="12.75">
      <c r="A7" s="48"/>
      <c r="B7" s="49"/>
      <c r="C7" s="49"/>
      <c r="D7" s="50"/>
      <c r="E7" s="51"/>
    </row>
    <row r="8" spans="1:5" ht="12.75">
      <c r="A8" s="48"/>
      <c r="B8" s="49"/>
      <c r="C8" s="49"/>
      <c r="D8" s="50"/>
      <c r="E8" s="51"/>
    </row>
    <row r="9" spans="1:5" ht="12.75">
      <c r="A9" s="48"/>
      <c r="B9" s="49"/>
      <c r="C9" s="49"/>
      <c r="D9" s="50"/>
      <c r="E9" s="51"/>
    </row>
    <row r="10" spans="1:5" ht="12.75">
      <c r="A10" s="48"/>
      <c r="B10" s="49"/>
      <c r="C10" s="49"/>
      <c r="D10" s="50"/>
      <c r="E10" s="51"/>
    </row>
    <row r="11" spans="1:5" ht="12.75">
      <c r="A11" s="48"/>
      <c r="B11" s="49"/>
      <c r="C11" s="49"/>
      <c r="D11" s="50"/>
      <c r="E11" s="51"/>
    </row>
    <row r="12" spans="1:5" ht="12.75">
      <c r="A12" s="48"/>
      <c r="B12" s="49"/>
      <c r="C12" s="49"/>
      <c r="D12" s="50"/>
      <c r="E12" s="51"/>
    </row>
    <row r="13" spans="1:5" ht="12.75">
      <c r="A13" s="48"/>
      <c r="B13" s="49"/>
      <c r="C13" s="49"/>
      <c r="D13" s="50"/>
      <c r="E13" s="51"/>
    </row>
    <row r="14" spans="1:5" ht="12.75">
      <c r="A14" s="48"/>
      <c r="B14" s="49"/>
      <c r="C14" s="49"/>
      <c r="D14" s="50"/>
      <c r="E14" s="51"/>
    </row>
    <row r="15" spans="1:5" ht="12.75">
      <c r="A15" s="48"/>
      <c r="B15" s="49"/>
      <c r="C15" s="49"/>
      <c r="D15" s="50"/>
      <c r="E15" s="51"/>
    </row>
    <row r="16" spans="1:5" ht="13.5" thickBot="1">
      <c r="A16" s="48"/>
      <c r="B16" s="49"/>
      <c r="C16" s="49"/>
      <c r="D16" s="50"/>
      <c r="E16" s="51"/>
    </row>
    <row r="17" spans="1:5" ht="15.75" customHeight="1">
      <c r="A17" s="99" t="s">
        <v>37</v>
      </c>
      <c r="B17" s="100"/>
      <c r="C17" s="100"/>
      <c r="D17" s="100"/>
      <c r="E17" s="101"/>
    </row>
    <row r="18" spans="1:5" ht="15.75" customHeight="1">
      <c r="A18" s="102"/>
      <c r="B18" s="103"/>
      <c r="C18" s="103"/>
      <c r="D18" s="103"/>
      <c r="E18" s="104"/>
    </row>
    <row r="19" spans="1:5" ht="15.75" customHeight="1">
      <c r="A19" s="102"/>
      <c r="B19" s="103"/>
      <c r="C19" s="103"/>
      <c r="D19" s="103"/>
      <c r="E19" s="104"/>
    </row>
    <row r="20" spans="1:5" ht="15.75" customHeight="1">
      <c r="A20" s="102"/>
      <c r="B20" s="103"/>
      <c r="C20" s="103"/>
      <c r="D20" s="103"/>
      <c r="E20" s="104"/>
    </row>
    <row r="21" spans="1:5" ht="15.75" customHeight="1">
      <c r="A21" s="102"/>
      <c r="B21" s="103"/>
      <c r="C21" s="103"/>
      <c r="D21" s="103"/>
      <c r="E21" s="104"/>
    </row>
    <row r="22" spans="1:5" ht="15.75" customHeight="1">
      <c r="A22" s="102"/>
      <c r="B22" s="103"/>
      <c r="C22" s="103"/>
      <c r="D22" s="103"/>
      <c r="E22" s="104"/>
    </row>
    <row r="23" spans="1:5" ht="15.75" customHeight="1">
      <c r="A23" s="102"/>
      <c r="B23" s="103"/>
      <c r="C23" s="103"/>
      <c r="D23" s="103"/>
      <c r="E23" s="104"/>
    </row>
    <row r="24" spans="1:5" ht="9" customHeight="1">
      <c r="A24" s="102"/>
      <c r="B24" s="103"/>
      <c r="C24" s="103"/>
      <c r="D24" s="103"/>
      <c r="E24" s="104"/>
    </row>
    <row r="25" spans="1:5" ht="15.75" customHeight="1">
      <c r="A25" s="102"/>
      <c r="B25" s="103"/>
      <c r="C25" s="103"/>
      <c r="D25" s="103"/>
      <c r="E25" s="104"/>
    </row>
    <row r="26" spans="1:5" ht="15.75" customHeight="1">
      <c r="A26" s="102"/>
      <c r="B26" s="103"/>
      <c r="C26" s="103"/>
      <c r="D26" s="103"/>
      <c r="E26" s="104"/>
    </row>
    <row r="27" spans="1:5" ht="44.25" customHeight="1" thickBot="1">
      <c r="A27" s="105"/>
      <c r="B27" s="106"/>
      <c r="C27" s="106"/>
      <c r="D27" s="106"/>
      <c r="E27" s="107"/>
    </row>
    <row r="28" spans="1:5" ht="12.75">
      <c r="A28" s="48"/>
      <c r="B28" s="49"/>
      <c r="C28" s="49"/>
      <c r="D28" s="50"/>
      <c r="E28" s="51"/>
    </row>
    <row r="29" spans="1:5" ht="12.75">
      <c r="A29" s="48"/>
      <c r="B29" s="49"/>
      <c r="C29" s="49"/>
      <c r="D29" s="50"/>
      <c r="E29" s="51"/>
    </row>
    <row r="30" spans="1:5" ht="12.75">
      <c r="A30" s="48"/>
      <c r="B30" s="49"/>
      <c r="C30" s="49"/>
      <c r="D30" s="50"/>
      <c r="E30" s="51"/>
    </row>
    <row r="31" spans="1:5" ht="12.75">
      <c r="A31" s="48"/>
      <c r="B31" s="49"/>
      <c r="C31" s="49"/>
      <c r="D31" s="50"/>
      <c r="E31" s="51"/>
    </row>
    <row r="32" spans="1:5" ht="12.75" customHeight="1">
      <c r="A32" s="111" t="s">
        <v>24</v>
      </c>
      <c r="B32" s="112"/>
      <c r="C32" s="112"/>
      <c r="D32" s="112"/>
      <c r="E32" s="113"/>
    </row>
    <row r="33" spans="1:5" ht="12.75">
      <c r="A33" s="114" t="s">
        <v>26</v>
      </c>
      <c r="B33" s="115"/>
      <c r="C33" s="115"/>
      <c r="D33" s="115"/>
      <c r="E33" s="116"/>
    </row>
    <row r="34" spans="1:5" ht="12.75" customHeight="1">
      <c r="A34" s="114"/>
      <c r="B34" s="115"/>
      <c r="C34" s="115"/>
      <c r="D34" s="115"/>
      <c r="E34" s="116"/>
    </row>
    <row r="35" spans="1:5" ht="12.75" customHeight="1">
      <c r="A35" s="114"/>
      <c r="B35" s="115"/>
      <c r="C35" s="115"/>
      <c r="D35" s="115"/>
      <c r="E35" s="116"/>
    </row>
    <row r="36" spans="1:5" ht="12.75" customHeight="1">
      <c r="A36" s="114"/>
      <c r="B36" s="115"/>
      <c r="C36" s="115"/>
      <c r="D36" s="115"/>
      <c r="E36" s="116"/>
    </row>
    <row r="37" spans="1:5" ht="12.75" customHeight="1">
      <c r="A37" s="114"/>
      <c r="B37" s="115"/>
      <c r="C37" s="115"/>
      <c r="D37" s="115"/>
      <c r="E37" s="116"/>
    </row>
    <row r="38" spans="1:5" ht="12.75" customHeight="1">
      <c r="A38" s="114"/>
      <c r="B38" s="115"/>
      <c r="C38" s="115"/>
      <c r="D38" s="115"/>
      <c r="E38" s="116"/>
    </row>
    <row r="39" spans="1:5" ht="10.5" customHeight="1">
      <c r="A39" s="114"/>
      <c r="B39" s="115"/>
      <c r="C39" s="115"/>
      <c r="D39" s="115"/>
      <c r="E39" s="116"/>
    </row>
    <row r="40" spans="1:5" ht="12.75" customHeight="1" hidden="1">
      <c r="A40" s="114"/>
      <c r="B40" s="115"/>
      <c r="C40" s="115"/>
      <c r="D40" s="115"/>
      <c r="E40" s="116"/>
    </row>
    <row r="41" spans="1:5" ht="12.75">
      <c r="A41" s="48"/>
      <c r="B41" s="49"/>
      <c r="C41" s="49"/>
      <c r="D41" s="50"/>
      <c r="E41" s="51"/>
    </row>
    <row r="42" spans="1:5" ht="12.75">
      <c r="A42" s="111" t="s">
        <v>24</v>
      </c>
      <c r="B42" s="112"/>
      <c r="C42" s="112"/>
      <c r="D42" s="112"/>
      <c r="E42" s="113"/>
    </row>
    <row r="43" spans="1:5" ht="12.75">
      <c r="A43" s="48"/>
      <c r="B43" s="49"/>
      <c r="C43" s="49"/>
      <c r="D43" s="50"/>
      <c r="E43" s="51"/>
    </row>
    <row r="44" spans="1:5" ht="30">
      <c r="A44" s="108" t="s">
        <v>22</v>
      </c>
      <c r="B44" s="109"/>
      <c r="C44" s="109"/>
      <c r="D44" s="109"/>
      <c r="E44" s="110"/>
    </row>
    <row r="45" spans="1:5" ht="12.75">
      <c r="A45" s="111" t="s">
        <v>23</v>
      </c>
      <c r="B45" s="112"/>
      <c r="C45" s="112"/>
      <c r="D45" s="112"/>
      <c r="E45" s="113"/>
    </row>
    <row r="46" spans="1:5" ht="12.75">
      <c r="A46" s="48"/>
      <c r="B46" s="49"/>
      <c r="C46" s="49"/>
      <c r="D46" s="50"/>
      <c r="E46" s="51"/>
    </row>
    <row r="47" spans="1:5" ht="12.75">
      <c r="A47" s="48"/>
      <c r="B47" s="49"/>
      <c r="C47" s="49"/>
      <c r="D47" s="50"/>
      <c r="E47" s="51"/>
    </row>
    <row r="48" spans="1:5" ht="24">
      <c r="A48" s="96" t="s">
        <v>35</v>
      </c>
      <c r="B48" s="97"/>
      <c r="C48" s="97"/>
      <c r="D48" s="97"/>
      <c r="E48" s="98"/>
    </row>
    <row r="49" spans="1:5" ht="12.75">
      <c r="A49" s="48"/>
      <c r="B49" s="49"/>
      <c r="C49" s="49"/>
      <c r="D49" s="50"/>
      <c r="E49" s="51"/>
    </row>
    <row r="50" spans="1:5" ht="12.75">
      <c r="A50" s="48"/>
      <c r="B50" s="49"/>
      <c r="C50" s="49"/>
      <c r="D50" s="50"/>
      <c r="E50" s="51"/>
    </row>
    <row r="51" spans="1:5" ht="12.75">
      <c r="A51" s="79" t="s">
        <v>31</v>
      </c>
      <c r="B51" s="49"/>
      <c r="C51" s="49"/>
      <c r="D51" s="50"/>
      <c r="E51" s="51"/>
    </row>
    <row r="52" spans="1:5" ht="12.75">
      <c r="A52" s="79" t="s">
        <v>36</v>
      </c>
      <c r="B52" s="49"/>
      <c r="C52" s="49"/>
      <c r="D52" s="50"/>
      <c r="E52" s="51"/>
    </row>
    <row r="53" spans="1:5" ht="12.75">
      <c r="A53" s="35"/>
      <c r="B53" s="49"/>
      <c r="C53" s="49"/>
      <c r="D53" s="50"/>
      <c r="E53" s="51"/>
    </row>
    <row r="54" spans="1:5" ht="13.5" thickBot="1">
      <c r="A54" s="52"/>
      <c r="B54" s="42"/>
      <c r="C54" s="42"/>
      <c r="D54" s="43"/>
      <c r="E54" s="53"/>
    </row>
    <row r="55" spans="1:5" ht="20.25">
      <c r="A55" s="117" t="s">
        <v>16</v>
      </c>
      <c r="B55" s="118"/>
      <c r="C55" s="118"/>
      <c r="D55" s="118"/>
      <c r="E55" s="119"/>
    </row>
    <row r="56" spans="1:5" ht="12.75">
      <c r="A56" s="58"/>
      <c r="B56" s="55"/>
      <c r="C56" s="55"/>
      <c r="D56" s="56"/>
      <c r="E56" s="57"/>
    </row>
    <row r="57" spans="1:5" ht="12.75">
      <c r="A57" s="58"/>
      <c r="B57" s="55"/>
      <c r="C57" s="55"/>
      <c r="D57" s="56"/>
      <c r="E57" s="57"/>
    </row>
    <row r="58" spans="1:5" ht="12.75">
      <c r="A58" s="58"/>
      <c r="B58" s="55"/>
      <c r="C58" s="55"/>
      <c r="D58" s="56"/>
      <c r="E58" s="57"/>
    </row>
    <row r="59" spans="1:5" ht="12.75">
      <c r="A59" s="58"/>
      <c r="B59" s="55"/>
      <c r="C59" s="55"/>
      <c r="D59" s="56"/>
      <c r="E59" s="57"/>
    </row>
    <row r="60" spans="1:5" ht="12.75">
      <c r="A60" s="58"/>
      <c r="B60" s="55"/>
      <c r="C60" s="55"/>
      <c r="D60" s="56"/>
      <c r="E60" s="57"/>
    </row>
    <row r="61" spans="1:5" ht="42" customHeight="1">
      <c r="A61" s="120" t="s">
        <v>20</v>
      </c>
      <c r="B61" s="121"/>
      <c r="C61" s="121"/>
      <c r="D61" s="121"/>
      <c r="E61" s="122"/>
    </row>
    <row r="62" spans="1:5" ht="12.75">
      <c r="A62" s="62"/>
      <c r="B62" s="55"/>
      <c r="C62" s="55"/>
      <c r="D62" s="56"/>
      <c r="E62" s="57"/>
    </row>
    <row r="63" spans="1:5" ht="12.75">
      <c r="A63" s="62"/>
      <c r="B63" s="55"/>
      <c r="C63" s="55"/>
      <c r="D63" s="56"/>
      <c r="E63" s="57"/>
    </row>
    <row r="64" spans="1:5" ht="12.75">
      <c r="A64" s="62"/>
      <c r="B64" s="55"/>
      <c r="C64" s="55"/>
      <c r="D64" s="56"/>
      <c r="E64" s="57"/>
    </row>
    <row r="65" spans="1:5" ht="34.5" customHeight="1">
      <c r="A65" s="120" t="s">
        <v>25</v>
      </c>
      <c r="B65" s="121"/>
      <c r="C65" s="121"/>
      <c r="D65" s="121"/>
      <c r="E65" s="122"/>
    </row>
    <row r="66" spans="1:5" ht="12.75">
      <c r="A66" s="62"/>
      <c r="B66" s="55"/>
      <c r="C66" s="55"/>
      <c r="D66" s="56"/>
      <c r="E66" s="57"/>
    </row>
    <row r="67" spans="1:5" ht="12.75">
      <c r="A67" s="62"/>
      <c r="B67" s="55"/>
      <c r="C67" s="55"/>
      <c r="D67" s="56"/>
      <c r="E67" s="57"/>
    </row>
    <row r="68" spans="1:5" ht="12.75">
      <c r="A68" s="62"/>
      <c r="B68" s="55"/>
      <c r="C68" s="55"/>
      <c r="D68" s="56"/>
      <c r="E68" s="57"/>
    </row>
    <row r="69" spans="1:5" ht="12.75">
      <c r="A69" s="120" t="s">
        <v>17</v>
      </c>
      <c r="B69" s="121"/>
      <c r="C69" s="121"/>
      <c r="D69" s="121"/>
      <c r="E69" s="122"/>
    </row>
    <row r="70" spans="1:5" ht="12.75">
      <c r="A70" s="59"/>
      <c r="B70" s="60"/>
      <c r="C70" s="60"/>
      <c r="D70" s="60"/>
      <c r="E70" s="61"/>
    </row>
    <row r="71" spans="1:5" ht="12.75">
      <c r="A71" s="59"/>
      <c r="B71" s="60"/>
      <c r="C71" s="60"/>
      <c r="D71" s="60"/>
      <c r="E71" s="61"/>
    </row>
    <row r="72" spans="1:5" ht="12.75">
      <c r="A72" s="62"/>
      <c r="B72" s="55"/>
      <c r="C72" s="55"/>
      <c r="D72" s="56"/>
      <c r="E72" s="57"/>
    </row>
    <row r="73" spans="1:5" ht="29.25" customHeight="1">
      <c r="A73" s="120" t="s">
        <v>18</v>
      </c>
      <c r="B73" s="121"/>
      <c r="C73" s="121"/>
      <c r="D73" s="121"/>
      <c r="E73" s="122"/>
    </row>
    <row r="74" spans="1:5" ht="12.75">
      <c r="A74" s="59"/>
      <c r="B74" s="60"/>
      <c r="C74" s="60"/>
      <c r="D74" s="60"/>
      <c r="E74" s="61"/>
    </row>
    <row r="75" spans="1:5" ht="12.75">
      <c r="A75" s="59"/>
      <c r="B75" s="60"/>
      <c r="C75" s="60"/>
      <c r="D75" s="60"/>
      <c r="E75" s="61"/>
    </row>
    <row r="76" spans="1:5" ht="12.75">
      <c r="A76" s="62"/>
      <c r="B76" s="55"/>
      <c r="C76" s="55"/>
      <c r="D76" s="56"/>
      <c r="E76" s="57"/>
    </row>
    <row r="77" spans="1:5" ht="28.5" customHeight="1">
      <c r="A77" s="123" t="s">
        <v>27</v>
      </c>
      <c r="B77" s="124"/>
      <c r="C77" s="124"/>
      <c r="D77" s="124"/>
      <c r="E77" s="125"/>
    </row>
    <row r="78" spans="1:5" ht="12.75">
      <c r="A78" s="59"/>
      <c r="B78" s="60"/>
      <c r="C78" s="60"/>
      <c r="D78" s="60"/>
      <c r="E78" s="61"/>
    </row>
    <row r="79" spans="1:5" ht="12.75">
      <c r="A79" s="59"/>
      <c r="B79" s="60"/>
      <c r="C79" s="60"/>
      <c r="D79" s="60"/>
      <c r="E79" s="61"/>
    </row>
    <row r="80" spans="1:5" ht="12.75">
      <c r="A80" s="62"/>
      <c r="B80" s="55"/>
      <c r="C80" s="55"/>
      <c r="D80" s="56"/>
      <c r="E80" s="57"/>
    </row>
    <row r="81" spans="1:5" ht="27" customHeight="1">
      <c r="A81" s="120" t="s">
        <v>19</v>
      </c>
      <c r="B81" s="121"/>
      <c r="C81" s="121"/>
      <c r="D81" s="121"/>
      <c r="E81" s="122"/>
    </row>
    <row r="82" spans="1:5" ht="12.75">
      <c r="A82" s="54"/>
      <c r="B82" s="55"/>
      <c r="C82" s="55"/>
      <c r="D82" s="56"/>
      <c r="E82" s="57"/>
    </row>
    <row r="83" spans="1:5" ht="12.75">
      <c r="A83" s="54"/>
      <c r="B83" s="55"/>
      <c r="C83" s="55"/>
      <c r="D83" s="56"/>
      <c r="E83" s="57"/>
    </row>
    <row r="84" spans="1:5" ht="12.75">
      <c r="A84" s="35"/>
      <c r="B84" s="36"/>
      <c r="C84" s="36"/>
      <c r="D84" s="37"/>
      <c r="E84" s="38"/>
    </row>
    <row r="85" spans="1:5" ht="13.5" thickBot="1">
      <c r="A85" s="52"/>
      <c r="B85" s="41"/>
      <c r="C85" s="41"/>
      <c r="D85" s="63"/>
      <c r="E85" s="64"/>
    </row>
    <row r="95" ht="12.75">
      <c r="E95" s="1">
        <f>SUM(E55:E94)</f>
        <v>0</v>
      </c>
    </row>
    <row r="115" ht="12.75">
      <c r="E115" s="1">
        <f>SUM(E96:E114)</f>
        <v>0</v>
      </c>
    </row>
    <row r="154" ht="12.75">
      <c r="E154" s="1">
        <f>SUM(E116:E153)</f>
        <v>0</v>
      </c>
    </row>
    <row r="181" ht="12.75">
      <c r="E181" s="1">
        <f>SUM(E155:E180)</f>
        <v>0</v>
      </c>
    </row>
    <row r="203" ht="12.75">
      <c r="E203" s="1">
        <f>SUM(E182:E202)</f>
        <v>0</v>
      </c>
    </row>
    <row r="215" ht="12.75">
      <c r="E215" s="1">
        <f>SUM(E204:E214)</f>
        <v>0</v>
      </c>
    </row>
    <row r="230" ht="12.75">
      <c r="E230" s="1">
        <f>SUM(E216:E229)</f>
        <v>0</v>
      </c>
    </row>
    <row r="232" ht="12.75">
      <c r="E232" s="1" t="e">
        <f>E6+A17+A33+#REF!+E95+E115+E154+E181+E203+E215+E230</f>
        <v>#VALUE!</v>
      </c>
    </row>
  </sheetData>
  <sheetProtection/>
  <mergeCells count="14">
    <mergeCell ref="A55:E55"/>
    <mergeCell ref="A61:E61"/>
    <mergeCell ref="A81:E81"/>
    <mergeCell ref="A65:E65"/>
    <mergeCell ref="A69:E69"/>
    <mergeCell ref="A73:E73"/>
    <mergeCell ref="A77:E77"/>
    <mergeCell ref="A48:E48"/>
    <mergeCell ref="A17:E27"/>
    <mergeCell ref="A44:E44"/>
    <mergeCell ref="A45:E45"/>
    <mergeCell ref="A32:E32"/>
    <mergeCell ref="A42:E42"/>
    <mergeCell ref="A33:E40"/>
  </mergeCells>
  <printOptions/>
  <pageMargins left="0.2755905511811024" right="0.1968503937007874" top="0.6299212598425197" bottom="0.8267716535433072" header="0.31496062992125984" footer="0.5511811023622047"/>
  <pageSetup horizontalDpi="600" verticalDpi="600" orientation="portrait" paperSize="9" scale="97" r:id="rId2"/>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sheetPr codeName="Feuil3"/>
  <dimension ref="A1:F99"/>
  <sheetViews>
    <sheetView showZeros="0" tabSelected="1" zoomScaleSheetLayoutView="110" zoomScalePageLayoutView="388" workbookViewId="0" topLeftCell="A58">
      <selection activeCell="A61" sqref="A61"/>
    </sheetView>
  </sheetViews>
  <sheetFormatPr defaultColWidth="11.421875" defaultRowHeight="12.75"/>
  <cols>
    <col min="1" max="1" width="56.140625" style="19" bestFit="1" customWidth="1"/>
    <col min="2" max="2" width="4.140625" style="77" bestFit="1" customWidth="1"/>
    <col min="3" max="3" width="6.00390625" style="77" bestFit="1" customWidth="1"/>
    <col min="4" max="4" width="16.7109375" style="23" customWidth="1"/>
    <col min="5" max="5" width="18.00390625" style="81" customWidth="1"/>
    <col min="6" max="6" width="17.28125" style="19" hidden="1" customWidth="1"/>
    <col min="7" max="16384" width="11.421875" style="19" customWidth="1"/>
  </cols>
  <sheetData>
    <row r="1" spans="1:6" ht="16.5" thickBot="1">
      <c r="A1" s="72" t="s">
        <v>8</v>
      </c>
      <c r="B1" s="74" t="s">
        <v>9</v>
      </c>
      <c r="C1" s="75" t="s">
        <v>10</v>
      </c>
      <c r="D1" s="71" t="s">
        <v>11</v>
      </c>
      <c r="E1" s="88" t="s">
        <v>12</v>
      </c>
      <c r="F1" s="25"/>
    </row>
    <row r="2" spans="1:6" s="21" customFormat="1" ht="15.75">
      <c r="A2" s="90" t="s">
        <v>38</v>
      </c>
      <c r="B2" s="3"/>
      <c r="C2" s="4"/>
      <c r="D2" s="5"/>
      <c r="E2" s="83">
        <f>$C2*D2</f>
        <v>0</v>
      </c>
      <c r="F2" s="78" t="str">
        <f aca="true" t="shared" si="0" ref="F2:F10">IF(E2="","manque formule","ok")</f>
        <v>ok</v>
      </c>
    </row>
    <row r="3" spans="1:6" s="21" customFormat="1" ht="15.75">
      <c r="A3" s="18" t="s">
        <v>39</v>
      </c>
      <c r="B3" s="11" t="s">
        <v>30</v>
      </c>
      <c r="C3" s="89">
        <v>1</v>
      </c>
      <c r="D3" s="10"/>
      <c r="E3" s="83">
        <f>$C3*D3</f>
        <v>0</v>
      </c>
      <c r="F3" s="78" t="str">
        <f t="shared" si="0"/>
        <v>ok</v>
      </c>
    </row>
    <row r="4" spans="1:6" s="21" customFormat="1" ht="16.5" thickBot="1">
      <c r="A4" s="13"/>
      <c r="B4" s="6"/>
      <c r="C4" s="7"/>
      <c r="D4" s="8"/>
      <c r="E4" s="83">
        <f>$C4*D4</f>
        <v>0</v>
      </c>
      <c r="F4" s="78" t="str">
        <f t="shared" si="0"/>
        <v>ok</v>
      </c>
    </row>
    <row r="5" spans="1:6" s="21" customFormat="1" ht="16.5" thickBot="1">
      <c r="A5" s="69" t="s">
        <v>14</v>
      </c>
      <c r="B5" s="70"/>
      <c r="C5" s="70"/>
      <c r="D5" s="70"/>
      <c r="E5" s="82">
        <f>SUM(E3:E4)</f>
        <v>0</v>
      </c>
      <c r="F5" s="78" t="str">
        <f t="shared" si="0"/>
        <v>ok</v>
      </c>
    </row>
    <row r="6" spans="1:6" s="21" customFormat="1" ht="15.75">
      <c r="A6" s="90" t="s">
        <v>40</v>
      </c>
      <c r="B6" s="3"/>
      <c r="C6" s="4"/>
      <c r="D6" s="5"/>
      <c r="E6" s="83">
        <f>$C6*D6</f>
        <v>0</v>
      </c>
      <c r="F6" s="78" t="str">
        <f t="shared" si="0"/>
        <v>ok</v>
      </c>
    </row>
    <row r="7" spans="1:6" s="21" customFormat="1" ht="15.75">
      <c r="A7" s="18" t="s">
        <v>33</v>
      </c>
      <c r="B7" s="11" t="s">
        <v>0</v>
      </c>
      <c r="C7" s="89">
        <v>1</v>
      </c>
      <c r="D7" s="10"/>
      <c r="E7" s="83">
        <f>$C7*D7</f>
        <v>0</v>
      </c>
      <c r="F7" s="78" t="str">
        <f t="shared" si="0"/>
        <v>ok</v>
      </c>
    </row>
    <row r="8" spans="1:6" s="21" customFormat="1" ht="16.5" thickBot="1">
      <c r="A8" s="13"/>
      <c r="B8" s="6"/>
      <c r="C8" s="7"/>
      <c r="D8" s="8"/>
      <c r="E8" s="83">
        <f>$C8*D8</f>
        <v>0</v>
      </c>
      <c r="F8" s="78" t="str">
        <f t="shared" si="0"/>
        <v>ok</v>
      </c>
    </row>
    <row r="9" spans="1:6" s="21" customFormat="1" ht="16.5" thickBot="1">
      <c r="A9" s="69" t="s">
        <v>14</v>
      </c>
      <c r="B9" s="70"/>
      <c r="C9" s="70"/>
      <c r="D9" s="70"/>
      <c r="E9" s="82">
        <f>SUM(E6:E8)</f>
        <v>0</v>
      </c>
      <c r="F9" s="78" t="str">
        <f t="shared" si="0"/>
        <v>ok</v>
      </c>
    </row>
    <row r="10" spans="1:6" s="21" customFormat="1" ht="30.75" customHeight="1">
      <c r="A10" s="29" t="s">
        <v>41</v>
      </c>
      <c r="B10" s="9"/>
      <c r="C10" s="20"/>
      <c r="D10" s="10"/>
      <c r="E10" s="84">
        <f aca="true" t="shared" si="1" ref="E10:E28">$C10*D10</f>
        <v>0</v>
      </c>
      <c r="F10" s="78" t="str">
        <f t="shared" si="0"/>
        <v>ok</v>
      </c>
    </row>
    <row r="11" spans="1:6" s="21" customFormat="1" ht="18" customHeight="1">
      <c r="A11" s="27" t="s">
        <v>42</v>
      </c>
      <c r="B11" s="9"/>
      <c r="C11" s="20"/>
      <c r="D11" s="10"/>
      <c r="E11" s="84">
        <f t="shared" si="1"/>
        <v>0</v>
      </c>
      <c r="F11" s="78"/>
    </row>
    <row r="12" spans="1:6" s="21" customFormat="1" ht="12.75">
      <c r="A12" s="27" t="s">
        <v>44</v>
      </c>
      <c r="B12" s="9"/>
      <c r="C12" s="20"/>
      <c r="D12" s="10"/>
      <c r="E12" s="84">
        <f t="shared" si="1"/>
        <v>0</v>
      </c>
      <c r="F12" s="78"/>
    </row>
    <row r="13" spans="1:6" s="21" customFormat="1" ht="12.75">
      <c r="A13" s="91" t="s">
        <v>45</v>
      </c>
      <c r="B13" s="9" t="s">
        <v>30</v>
      </c>
      <c r="C13" s="20"/>
      <c r="D13" s="10"/>
      <c r="E13" s="84">
        <f t="shared" si="1"/>
        <v>0</v>
      </c>
      <c r="F13" s="78" t="str">
        <f>IF(E13="","manque formule","ok")</f>
        <v>ok</v>
      </c>
    </row>
    <row r="14" spans="1:6" s="21" customFormat="1" ht="12.75">
      <c r="A14" s="27" t="s">
        <v>46</v>
      </c>
      <c r="B14" s="9"/>
      <c r="C14" s="20"/>
      <c r="D14" s="10"/>
      <c r="E14" s="84">
        <f t="shared" si="1"/>
        <v>0</v>
      </c>
      <c r="F14" s="78"/>
    </row>
    <row r="15" spans="1:6" s="21" customFormat="1" ht="12.75">
      <c r="A15" s="91" t="s">
        <v>45</v>
      </c>
      <c r="B15" s="9" t="s">
        <v>30</v>
      </c>
      <c r="C15" s="20"/>
      <c r="D15" s="10"/>
      <c r="E15" s="84">
        <f t="shared" si="1"/>
        <v>0</v>
      </c>
      <c r="F15" s="78" t="str">
        <f>IF(E15="","manque formule","ok")</f>
        <v>ok</v>
      </c>
    </row>
    <row r="16" spans="1:6" ht="12.75">
      <c r="A16" s="27" t="s">
        <v>43</v>
      </c>
      <c r="B16" s="4"/>
      <c r="C16" s="4"/>
      <c r="D16" s="5"/>
      <c r="E16" s="84">
        <f t="shared" si="1"/>
        <v>0</v>
      </c>
      <c r="F16" s="26"/>
    </row>
    <row r="17" spans="1:6" ht="12.75">
      <c r="A17" s="92" t="s">
        <v>47</v>
      </c>
      <c r="B17" s="4" t="s">
        <v>0</v>
      </c>
      <c r="C17" s="4">
        <v>1</v>
      </c>
      <c r="D17" s="5"/>
      <c r="E17" s="84">
        <f t="shared" si="1"/>
        <v>0</v>
      </c>
      <c r="F17" s="26"/>
    </row>
    <row r="18" spans="1:6" ht="12.75">
      <c r="A18" s="92" t="s">
        <v>48</v>
      </c>
      <c r="B18" s="4" t="s">
        <v>0</v>
      </c>
      <c r="C18" s="4">
        <v>1</v>
      </c>
      <c r="D18" s="5"/>
      <c r="E18" s="84">
        <f t="shared" si="1"/>
        <v>0</v>
      </c>
      <c r="F18" s="26"/>
    </row>
    <row r="19" spans="1:6" ht="12.75">
      <c r="A19" s="92" t="s">
        <v>49</v>
      </c>
      <c r="B19" s="4" t="s">
        <v>1</v>
      </c>
      <c r="C19" s="4">
        <v>1</v>
      </c>
      <c r="D19" s="5"/>
      <c r="E19" s="84">
        <f t="shared" si="1"/>
        <v>0</v>
      </c>
      <c r="F19" s="26"/>
    </row>
    <row r="20" spans="1:6" ht="12.75">
      <c r="A20" s="92" t="s">
        <v>50</v>
      </c>
      <c r="B20" s="4" t="s">
        <v>1</v>
      </c>
      <c r="C20" s="4">
        <v>8</v>
      </c>
      <c r="D20" s="5"/>
      <c r="E20" s="84">
        <f t="shared" si="1"/>
        <v>0</v>
      </c>
      <c r="F20" s="26"/>
    </row>
    <row r="21" spans="1:6" ht="12.75">
      <c r="A21" s="92" t="s">
        <v>51</v>
      </c>
      <c r="B21" s="4" t="s">
        <v>1</v>
      </c>
      <c r="C21" s="4">
        <v>7</v>
      </c>
      <c r="D21" s="5"/>
      <c r="E21" s="84">
        <f t="shared" si="1"/>
        <v>0</v>
      </c>
      <c r="F21" s="26"/>
    </row>
    <row r="22" spans="1:6" ht="12.75">
      <c r="A22" s="92" t="s">
        <v>52</v>
      </c>
      <c r="B22" s="4" t="s">
        <v>1</v>
      </c>
      <c r="C22" s="4">
        <v>4</v>
      </c>
      <c r="D22" s="5"/>
      <c r="E22" s="84">
        <f t="shared" si="1"/>
        <v>0</v>
      </c>
      <c r="F22" s="26"/>
    </row>
    <row r="23" spans="1:6" ht="12.75">
      <c r="A23" s="92" t="s">
        <v>53</v>
      </c>
      <c r="B23" s="4" t="s">
        <v>1</v>
      </c>
      <c r="C23" s="4">
        <v>11</v>
      </c>
      <c r="D23" s="5"/>
      <c r="E23" s="84">
        <f t="shared" si="1"/>
        <v>0</v>
      </c>
      <c r="F23" s="26"/>
    </row>
    <row r="24" spans="1:6" ht="12.75">
      <c r="A24" s="92" t="s">
        <v>54</v>
      </c>
      <c r="B24" s="4" t="s">
        <v>1</v>
      </c>
      <c r="C24" s="4">
        <v>1</v>
      </c>
      <c r="D24" s="5"/>
      <c r="E24" s="84">
        <f t="shared" si="1"/>
        <v>0</v>
      </c>
      <c r="F24" s="26"/>
    </row>
    <row r="25" spans="1:6" ht="12.75">
      <c r="A25" s="92" t="s">
        <v>61</v>
      </c>
      <c r="B25" s="4" t="s">
        <v>1</v>
      </c>
      <c r="C25" s="4">
        <v>32</v>
      </c>
      <c r="D25" s="5"/>
      <c r="E25" s="84">
        <f t="shared" si="1"/>
        <v>0</v>
      </c>
      <c r="F25" s="26"/>
    </row>
    <row r="26" spans="1:6" ht="25.5">
      <c r="A26" s="92" t="s">
        <v>98</v>
      </c>
      <c r="B26" s="4" t="s">
        <v>1</v>
      </c>
      <c r="C26" s="4">
        <v>17</v>
      </c>
      <c r="D26" s="5"/>
      <c r="E26" s="84">
        <f t="shared" si="1"/>
        <v>0</v>
      </c>
      <c r="F26" s="26"/>
    </row>
    <row r="27" spans="1:6" ht="12.75">
      <c r="A27" s="92" t="s">
        <v>62</v>
      </c>
      <c r="B27" s="4" t="s">
        <v>1</v>
      </c>
      <c r="C27" s="4">
        <v>5</v>
      </c>
      <c r="D27" s="5"/>
      <c r="E27" s="84">
        <f t="shared" si="1"/>
        <v>0</v>
      </c>
      <c r="F27" s="26"/>
    </row>
    <row r="28" spans="1:6" ht="12.75">
      <c r="A28" s="92" t="s">
        <v>63</v>
      </c>
      <c r="B28" s="4" t="s">
        <v>1</v>
      </c>
      <c r="C28" s="4">
        <v>1</v>
      </c>
      <c r="D28" s="5"/>
      <c r="E28" s="84">
        <f t="shared" si="1"/>
        <v>0</v>
      </c>
      <c r="F28" s="26"/>
    </row>
    <row r="29" spans="1:6" ht="12.75">
      <c r="A29" s="92" t="s">
        <v>55</v>
      </c>
      <c r="B29" s="4" t="s">
        <v>0</v>
      </c>
      <c r="C29" s="4">
        <v>1</v>
      </c>
      <c r="D29" s="5"/>
      <c r="E29" s="84"/>
      <c r="F29" s="26"/>
    </row>
    <row r="30" spans="1:6" ht="12.75">
      <c r="A30" s="92" t="s">
        <v>56</v>
      </c>
      <c r="B30" s="4" t="s">
        <v>0</v>
      </c>
      <c r="C30" s="4">
        <v>1</v>
      </c>
      <c r="D30" s="5"/>
      <c r="E30" s="84">
        <f aca="true" t="shared" si="2" ref="E30:E41">$C30*D30</f>
        <v>0</v>
      </c>
      <c r="F30" s="26"/>
    </row>
    <row r="31" spans="1:6" ht="12.75">
      <c r="A31" s="92" t="s">
        <v>64</v>
      </c>
      <c r="B31" s="4" t="s">
        <v>1</v>
      </c>
      <c r="C31" s="4">
        <v>3</v>
      </c>
      <c r="D31" s="5"/>
      <c r="E31" s="84">
        <f t="shared" si="2"/>
        <v>0</v>
      </c>
      <c r="F31" s="26"/>
    </row>
    <row r="32" spans="1:6" ht="12.75">
      <c r="A32" s="27" t="s">
        <v>99</v>
      </c>
      <c r="B32" s="4" t="s">
        <v>0</v>
      </c>
      <c r="C32" s="4">
        <v>1</v>
      </c>
      <c r="D32" s="5"/>
      <c r="E32" s="84">
        <f t="shared" si="2"/>
        <v>0</v>
      </c>
      <c r="F32" s="26"/>
    </row>
    <row r="33" spans="1:6" ht="54.75" customHeight="1">
      <c r="A33" s="65" t="s">
        <v>100</v>
      </c>
      <c r="B33" s="4" t="s">
        <v>0</v>
      </c>
      <c r="C33" s="4">
        <v>1</v>
      </c>
      <c r="D33" s="5"/>
      <c r="E33" s="84">
        <f t="shared" si="2"/>
        <v>0</v>
      </c>
      <c r="F33" s="26"/>
    </row>
    <row r="34" spans="1:6" ht="25.5">
      <c r="A34" s="92" t="s">
        <v>57</v>
      </c>
      <c r="B34" s="4" t="s">
        <v>0</v>
      </c>
      <c r="C34" s="4">
        <v>1</v>
      </c>
      <c r="D34" s="5"/>
      <c r="E34" s="84">
        <f t="shared" si="2"/>
        <v>0</v>
      </c>
      <c r="F34" s="26"/>
    </row>
    <row r="35" spans="1:6" ht="25.5">
      <c r="A35" s="92" t="s">
        <v>58</v>
      </c>
      <c r="B35" s="4" t="s">
        <v>0</v>
      </c>
      <c r="C35" s="4">
        <v>1</v>
      </c>
      <c r="D35" s="5"/>
      <c r="E35" s="84">
        <f t="shared" si="2"/>
        <v>0</v>
      </c>
      <c r="F35" s="26"/>
    </row>
    <row r="36" spans="1:6" ht="25.5">
      <c r="A36" s="92" t="s">
        <v>59</v>
      </c>
      <c r="B36" s="4" t="s">
        <v>0</v>
      </c>
      <c r="C36" s="4">
        <v>3</v>
      </c>
      <c r="D36" s="5"/>
      <c r="E36" s="84">
        <f t="shared" si="2"/>
        <v>0</v>
      </c>
      <c r="F36" s="26"/>
    </row>
    <row r="37" spans="1:6" ht="25.5">
      <c r="A37" s="92" t="s">
        <v>60</v>
      </c>
      <c r="B37" s="4" t="s">
        <v>0</v>
      </c>
      <c r="C37" s="4">
        <v>3</v>
      </c>
      <c r="D37" s="5"/>
      <c r="E37" s="84">
        <f t="shared" si="2"/>
        <v>0</v>
      </c>
      <c r="F37" s="26"/>
    </row>
    <row r="38" spans="1:6" ht="12.75">
      <c r="A38" s="92" t="s">
        <v>66</v>
      </c>
      <c r="B38" s="4" t="s">
        <v>0</v>
      </c>
      <c r="C38" s="4">
        <v>1</v>
      </c>
      <c r="D38" s="5"/>
      <c r="E38" s="84">
        <f t="shared" si="2"/>
        <v>0</v>
      </c>
      <c r="F38" s="26"/>
    </row>
    <row r="39" spans="1:6" ht="12.75">
      <c r="A39" s="92" t="s">
        <v>101</v>
      </c>
      <c r="B39" s="4" t="s">
        <v>0</v>
      </c>
      <c r="C39" s="4">
        <v>1</v>
      </c>
      <c r="D39" s="5"/>
      <c r="E39" s="84">
        <f>$C39*D39</f>
        <v>0</v>
      </c>
      <c r="F39" s="26"/>
    </row>
    <row r="40" spans="1:6" ht="25.5">
      <c r="A40" s="95" t="s">
        <v>32</v>
      </c>
      <c r="B40" s="4" t="s">
        <v>0</v>
      </c>
      <c r="C40" s="4">
        <v>1</v>
      </c>
      <c r="D40" s="5"/>
      <c r="E40" s="84">
        <f t="shared" si="2"/>
        <v>0</v>
      </c>
      <c r="F40" s="26"/>
    </row>
    <row r="41" spans="1:6" ht="13.5" thickBot="1">
      <c r="A41" s="92"/>
      <c r="B41" s="93"/>
      <c r="C41" s="93"/>
      <c r="D41" s="94"/>
      <c r="E41" s="84">
        <f t="shared" si="2"/>
        <v>0</v>
      </c>
      <c r="F41" s="26"/>
    </row>
    <row r="42" spans="1:6" ht="16.5" thickBot="1">
      <c r="A42" s="69" t="s">
        <v>14</v>
      </c>
      <c r="B42" s="74"/>
      <c r="C42" s="74"/>
      <c r="D42" s="70"/>
      <c r="E42" s="82">
        <f>SUM(E10:E41)</f>
        <v>0</v>
      </c>
      <c r="F42" s="26" t="str">
        <f>IF(E42="","manque formule","ok")</f>
        <v>ok</v>
      </c>
    </row>
    <row r="43" spans="1:6" ht="16.5" thickBot="1">
      <c r="A43" s="72" t="s">
        <v>8</v>
      </c>
      <c r="B43" s="74" t="s">
        <v>9</v>
      </c>
      <c r="C43" s="75" t="s">
        <v>10</v>
      </c>
      <c r="D43" s="71" t="s">
        <v>11</v>
      </c>
      <c r="E43" s="88" t="s">
        <v>12</v>
      </c>
      <c r="F43" s="26"/>
    </row>
    <row r="44" spans="1:6" s="21" customFormat="1" ht="12.75">
      <c r="A44" s="29" t="s">
        <v>67</v>
      </c>
      <c r="B44" s="9"/>
      <c r="C44" s="20"/>
      <c r="D44" s="10"/>
      <c r="E44" s="84">
        <f>$C44*D44</f>
        <v>0</v>
      </c>
      <c r="F44" s="78" t="str">
        <f>IF(E44="","manque formule","ok")</f>
        <v>ok</v>
      </c>
    </row>
    <row r="45" spans="1:6" s="21" customFormat="1" ht="18" customHeight="1">
      <c r="A45" s="27" t="s">
        <v>68</v>
      </c>
      <c r="B45" s="9"/>
      <c r="C45" s="20"/>
      <c r="D45" s="10"/>
      <c r="E45" s="84">
        <f aca="true" t="shared" si="3" ref="E45:E54">$C45*D45</f>
        <v>0</v>
      </c>
      <c r="F45" s="78"/>
    </row>
    <row r="46" spans="1:6" ht="12.75">
      <c r="A46" s="27" t="s">
        <v>69</v>
      </c>
      <c r="B46" s="4"/>
      <c r="C46" s="4"/>
      <c r="D46" s="5"/>
      <c r="E46" s="84">
        <f t="shared" si="3"/>
        <v>0</v>
      </c>
      <c r="F46" s="26"/>
    </row>
    <row r="47" spans="1:6" ht="12.75">
      <c r="A47" s="92" t="s">
        <v>70</v>
      </c>
      <c r="B47" s="4" t="s">
        <v>0</v>
      </c>
      <c r="C47" s="4">
        <v>2</v>
      </c>
      <c r="D47" s="5"/>
      <c r="E47" s="84">
        <f t="shared" si="3"/>
        <v>0</v>
      </c>
      <c r="F47" s="26"/>
    </row>
    <row r="48" spans="1:6" ht="12.75">
      <c r="A48" s="92" t="s">
        <v>48</v>
      </c>
      <c r="B48" s="4" t="s">
        <v>0</v>
      </c>
      <c r="C48" s="4">
        <v>1</v>
      </c>
      <c r="D48" s="5"/>
      <c r="E48" s="84">
        <f t="shared" si="3"/>
        <v>0</v>
      </c>
      <c r="F48" s="26"/>
    </row>
    <row r="49" spans="1:6" ht="12.75">
      <c r="A49" s="92" t="s">
        <v>71</v>
      </c>
      <c r="B49" s="4" t="s">
        <v>0</v>
      </c>
      <c r="C49" s="4">
        <v>1</v>
      </c>
      <c r="D49" s="5"/>
      <c r="E49" s="84">
        <f t="shared" si="3"/>
        <v>0</v>
      </c>
      <c r="F49" s="26"/>
    </row>
    <row r="50" spans="1:6" ht="12.75">
      <c r="A50" s="92" t="s">
        <v>74</v>
      </c>
      <c r="B50" s="4" t="s">
        <v>0</v>
      </c>
      <c r="C50" s="4">
        <v>1</v>
      </c>
      <c r="D50" s="5"/>
      <c r="E50" s="84">
        <f t="shared" si="3"/>
        <v>0</v>
      </c>
      <c r="F50" s="26"/>
    </row>
    <row r="51" spans="1:6" ht="12.75">
      <c r="A51" s="92" t="s">
        <v>75</v>
      </c>
      <c r="B51" s="4" t="s">
        <v>0</v>
      </c>
      <c r="C51" s="4">
        <v>1</v>
      </c>
      <c r="D51" s="5"/>
      <c r="E51" s="84">
        <f>$C51*D51</f>
        <v>0</v>
      </c>
      <c r="F51" s="26"/>
    </row>
    <row r="52" spans="1:6" ht="12.75">
      <c r="A52" s="92" t="s">
        <v>72</v>
      </c>
      <c r="B52" s="4" t="s">
        <v>1</v>
      </c>
      <c r="C52" s="4">
        <v>10</v>
      </c>
      <c r="D52" s="5"/>
      <c r="E52" s="84">
        <f t="shared" si="3"/>
        <v>0</v>
      </c>
      <c r="F52" s="26"/>
    </row>
    <row r="53" spans="1:6" ht="12.75">
      <c r="A53" s="92" t="s">
        <v>73</v>
      </c>
      <c r="B53" s="4" t="s">
        <v>1</v>
      </c>
      <c r="C53" s="4">
        <v>5</v>
      </c>
      <c r="D53" s="5"/>
      <c r="E53" s="84">
        <f>$C53*D53</f>
        <v>0</v>
      </c>
      <c r="F53" s="26"/>
    </row>
    <row r="54" spans="1:6" ht="12.75">
      <c r="A54" s="92" t="s">
        <v>102</v>
      </c>
      <c r="B54" s="4" t="s">
        <v>0</v>
      </c>
      <c r="C54" s="4">
        <v>1</v>
      </c>
      <c r="D54" s="5"/>
      <c r="E54" s="84">
        <f t="shared" si="3"/>
        <v>0</v>
      </c>
      <c r="F54" s="26"/>
    </row>
    <row r="55" spans="1:6" ht="12.75">
      <c r="A55" s="92" t="s">
        <v>76</v>
      </c>
      <c r="B55" s="4" t="s">
        <v>0</v>
      </c>
      <c r="C55" s="4">
        <v>1</v>
      </c>
      <c r="D55" s="5"/>
      <c r="E55" s="84">
        <f>$C55*D55</f>
        <v>0</v>
      </c>
      <c r="F55" s="26"/>
    </row>
    <row r="56" spans="1:6" ht="12.75">
      <c r="A56" s="92" t="s">
        <v>56</v>
      </c>
      <c r="B56" s="4" t="s">
        <v>0</v>
      </c>
      <c r="C56" s="4">
        <v>1</v>
      </c>
      <c r="D56" s="5"/>
      <c r="E56" s="84">
        <f>$C56*D56</f>
        <v>0</v>
      </c>
      <c r="F56" s="26"/>
    </row>
    <row r="57" spans="1:6" ht="12.75">
      <c r="A57" s="27" t="s">
        <v>81</v>
      </c>
      <c r="B57" s="4" t="s">
        <v>0</v>
      </c>
      <c r="C57" s="4">
        <v>1</v>
      </c>
      <c r="D57" s="5"/>
      <c r="E57" s="84">
        <f aca="true" t="shared" si="4" ref="E57:E64">$C57*D57</f>
        <v>0</v>
      </c>
      <c r="F57" s="26"/>
    </row>
    <row r="58" spans="1:6" ht="51">
      <c r="A58" s="65" t="s">
        <v>65</v>
      </c>
      <c r="B58" s="4" t="s">
        <v>0</v>
      </c>
      <c r="C58" s="4">
        <v>1</v>
      </c>
      <c r="D58" s="5"/>
      <c r="E58" s="84">
        <f t="shared" si="4"/>
        <v>0</v>
      </c>
      <c r="F58" s="26"/>
    </row>
    <row r="59" spans="1:6" ht="25.5">
      <c r="A59" s="92" t="s">
        <v>79</v>
      </c>
      <c r="B59" s="4" t="s">
        <v>0</v>
      </c>
      <c r="C59" s="4">
        <v>1</v>
      </c>
      <c r="D59" s="5"/>
      <c r="E59" s="84">
        <f>$C59*D59</f>
        <v>0</v>
      </c>
      <c r="F59" s="26"/>
    </row>
    <row r="60" spans="1:6" ht="25.5">
      <c r="A60" s="92" t="s">
        <v>77</v>
      </c>
      <c r="B60" s="4" t="s">
        <v>0</v>
      </c>
      <c r="C60" s="4">
        <v>1</v>
      </c>
      <c r="D60" s="5"/>
      <c r="E60" s="84">
        <f t="shared" si="4"/>
        <v>0</v>
      </c>
      <c r="F60" s="26"/>
    </row>
    <row r="61" spans="1:6" ht="12.75">
      <c r="A61" s="92" t="s">
        <v>78</v>
      </c>
      <c r="B61" s="4" t="s">
        <v>0</v>
      </c>
      <c r="C61" s="4">
        <v>1</v>
      </c>
      <c r="D61" s="5"/>
      <c r="E61" s="84">
        <f>$C61*D61</f>
        <v>0</v>
      </c>
      <c r="F61" s="26"/>
    </row>
    <row r="62" spans="1:6" ht="25.5">
      <c r="A62" s="92" t="s">
        <v>59</v>
      </c>
      <c r="B62" s="4" t="s">
        <v>0</v>
      </c>
      <c r="C62" s="4">
        <v>4</v>
      </c>
      <c r="D62" s="5"/>
      <c r="E62" s="84">
        <f t="shared" si="4"/>
        <v>0</v>
      </c>
      <c r="F62" s="26"/>
    </row>
    <row r="63" spans="1:6" ht="25.5">
      <c r="A63" s="92" t="s">
        <v>80</v>
      </c>
      <c r="B63" s="4" t="s">
        <v>0</v>
      </c>
      <c r="C63" s="4">
        <v>1</v>
      </c>
      <c r="D63" s="5"/>
      <c r="E63" s="84">
        <f t="shared" si="4"/>
        <v>0</v>
      </c>
      <c r="F63" s="26"/>
    </row>
    <row r="64" spans="1:6" ht="26.25" thickBot="1">
      <c r="A64" s="95" t="s">
        <v>32</v>
      </c>
      <c r="B64" s="4" t="s">
        <v>0</v>
      </c>
      <c r="C64" s="4">
        <v>1</v>
      </c>
      <c r="D64" s="5"/>
      <c r="E64" s="84">
        <f t="shared" si="4"/>
        <v>0</v>
      </c>
      <c r="F64" s="26"/>
    </row>
    <row r="65" spans="1:6" ht="16.5" thickBot="1">
      <c r="A65" s="69" t="s">
        <v>14</v>
      </c>
      <c r="B65" s="74"/>
      <c r="C65" s="74"/>
      <c r="D65" s="70"/>
      <c r="E65" s="82">
        <f>SUM(E45:E64)</f>
        <v>0</v>
      </c>
      <c r="F65" s="26" t="str">
        <f>IF(E65="","manque formule","ok")</f>
        <v>ok</v>
      </c>
    </row>
    <row r="66" spans="1:6" ht="12.75">
      <c r="A66" s="29" t="s">
        <v>82</v>
      </c>
      <c r="B66" s="9"/>
      <c r="C66" s="20"/>
      <c r="D66" s="10"/>
      <c r="E66" s="84">
        <f>$C66*D66</f>
        <v>0</v>
      </c>
      <c r="F66" s="26" t="str">
        <f aca="true" t="shared" si="5" ref="F66:F77">IF(E66="","manque formule","ok")</f>
        <v>ok</v>
      </c>
    </row>
    <row r="67" spans="1:6" ht="12.75">
      <c r="A67" s="27" t="s">
        <v>83</v>
      </c>
      <c r="B67" s="9"/>
      <c r="C67" s="20"/>
      <c r="D67" s="10"/>
      <c r="E67" s="84">
        <f aca="true" t="shared" si="6" ref="E67:E73">$C67*D67</f>
        <v>0</v>
      </c>
      <c r="F67" s="26" t="str">
        <f t="shared" si="5"/>
        <v>ok</v>
      </c>
    </row>
    <row r="68" spans="1:6" ht="12.75">
      <c r="A68" s="28" t="s">
        <v>2</v>
      </c>
      <c r="B68" s="9" t="s">
        <v>0</v>
      </c>
      <c r="C68" s="20">
        <v>1</v>
      </c>
      <c r="D68" s="10"/>
      <c r="E68" s="84">
        <f t="shared" si="6"/>
        <v>0</v>
      </c>
      <c r="F68" s="26" t="str">
        <f t="shared" si="5"/>
        <v>ok</v>
      </c>
    </row>
    <row r="69" spans="1:6" ht="25.5">
      <c r="A69" s="28" t="s">
        <v>34</v>
      </c>
      <c r="B69" s="9" t="s">
        <v>0</v>
      </c>
      <c r="C69" s="20">
        <v>1</v>
      </c>
      <c r="D69" s="10"/>
      <c r="E69" s="84">
        <f>$C69*D69</f>
        <v>0</v>
      </c>
      <c r="F69" s="26" t="str">
        <f>IF(E69="","manque formule","ok")</f>
        <v>ok</v>
      </c>
    </row>
    <row r="70" spans="1:6" ht="12.75">
      <c r="A70" s="27" t="s">
        <v>84</v>
      </c>
      <c r="B70" s="9"/>
      <c r="C70" s="20"/>
      <c r="D70" s="10"/>
      <c r="E70" s="84">
        <f t="shared" si="6"/>
        <v>0</v>
      </c>
      <c r="F70" s="26" t="str">
        <f t="shared" si="5"/>
        <v>ok</v>
      </c>
    </row>
    <row r="71" spans="1:6" ht="12.75">
      <c r="A71" s="28" t="s">
        <v>3</v>
      </c>
      <c r="B71" s="9" t="s">
        <v>0</v>
      </c>
      <c r="C71" s="20">
        <v>1</v>
      </c>
      <c r="D71" s="10"/>
      <c r="E71" s="84">
        <f t="shared" si="6"/>
        <v>0</v>
      </c>
      <c r="F71" s="26" t="str">
        <f t="shared" si="5"/>
        <v>ok</v>
      </c>
    </row>
    <row r="72" spans="1:6" ht="12.75">
      <c r="A72" s="27" t="s">
        <v>85</v>
      </c>
      <c r="B72" s="9"/>
      <c r="C72" s="20"/>
      <c r="D72" s="10"/>
      <c r="E72" s="84">
        <f t="shared" si="6"/>
        <v>0</v>
      </c>
      <c r="F72" s="26" t="str">
        <f t="shared" si="5"/>
        <v>ok</v>
      </c>
    </row>
    <row r="73" spans="1:6" ht="13.5" thickBot="1">
      <c r="A73" s="28" t="s">
        <v>4</v>
      </c>
      <c r="B73" s="9" t="s">
        <v>0</v>
      </c>
      <c r="C73" s="20">
        <v>1</v>
      </c>
      <c r="D73" s="10"/>
      <c r="E73" s="84">
        <f t="shared" si="6"/>
        <v>0</v>
      </c>
      <c r="F73" s="26" t="str">
        <f t="shared" si="5"/>
        <v>ok</v>
      </c>
    </row>
    <row r="74" spans="1:6" ht="16.5" thickBot="1">
      <c r="A74" s="69" t="s">
        <v>14</v>
      </c>
      <c r="B74" s="74"/>
      <c r="C74" s="74"/>
      <c r="D74" s="70"/>
      <c r="E74" s="82">
        <f>SUM(E66:E73)</f>
        <v>0</v>
      </c>
      <c r="F74" s="26" t="str">
        <f t="shared" si="5"/>
        <v>ok</v>
      </c>
    </row>
    <row r="75" spans="1:6" ht="28.5" customHeight="1">
      <c r="A75" s="29" t="s">
        <v>86</v>
      </c>
      <c r="B75" s="9"/>
      <c r="C75" s="20"/>
      <c r="D75" s="10"/>
      <c r="E75" s="84">
        <f aca="true" t="shared" si="7" ref="E75:E83">$C75*D75</f>
        <v>0</v>
      </c>
      <c r="F75" s="26" t="str">
        <f t="shared" si="5"/>
        <v>ok</v>
      </c>
    </row>
    <row r="76" spans="1:6" ht="12.75">
      <c r="A76" s="27" t="s">
        <v>87</v>
      </c>
      <c r="B76" s="9"/>
      <c r="C76" s="20"/>
      <c r="D76" s="10"/>
      <c r="E76" s="84">
        <f t="shared" si="7"/>
        <v>0</v>
      </c>
      <c r="F76" s="26" t="str">
        <f t="shared" si="5"/>
        <v>ok</v>
      </c>
    </row>
    <row r="77" spans="1:6" ht="12.75">
      <c r="A77" s="27" t="s">
        <v>88</v>
      </c>
      <c r="B77" s="9"/>
      <c r="C77" s="20"/>
      <c r="D77" s="10"/>
      <c r="E77" s="84">
        <f t="shared" si="7"/>
        <v>0</v>
      </c>
      <c r="F77" s="26" t="str">
        <f t="shared" si="5"/>
        <v>ok</v>
      </c>
    </row>
    <row r="78" spans="1:6" ht="12.75">
      <c r="A78" s="28" t="s">
        <v>5</v>
      </c>
      <c r="B78" s="9" t="s">
        <v>0</v>
      </c>
      <c r="C78" s="20">
        <v>1</v>
      </c>
      <c r="D78" s="10"/>
      <c r="E78" s="84">
        <f t="shared" si="7"/>
        <v>0</v>
      </c>
      <c r="F78" s="26" t="str">
        <f aca="true" t="shared" si="8" ref="F78:F92">IF(E78="","manque formule","ok")</f>
        <v>ok</v>
      </c>
    </row>
    <row r="79" spans="1:6" ht="12.75">
      <c r="A79" s="27" t="s">
        <v>89</v>
      </c>
      <c r="B79" s="9"/>
      <c r="C79" s="20"/>
      <c r="D79" s="10"/>
      <c r="E79" s="84">
        <f t="shared" si="7"/>
        <v>0</v>
      </c>
      <c r="F79" s="26" t="str">
        <f t="shared" si="8"/>
        <v>ok</v>
      </c>
    </row>
    <row r="80" spans="1:6" ht="12.75">
      <c r="A80" s="28" t="s">
        <v>6</v>
      </c>
      <c r="B80" s="9" t="s">
        <v>0</v>
      </c>
      <c r="C80" s="20">
        <v>1</v>
      </c>
      <c r="D80" s="10"/>
      <c r="E80" s="84">
        <f t="shared" si="7"/>
        <v>0</v>
      </c>
      <c r="F80" s="26" t="str">
        <f t="shared" si="8"/>
        <v>ok</v>
      </c>
    </row>
    <row r="81" spans="1:6" ht="12.75">
      <c r="A81" s="27" t="s">
        <v>90</v>
      </c>
      <c r="B81" s="9"/>
      <c r="C81" s="20"/>
      <c r="D81" s="10"/>
      <c r="E81" s="84">
        <f t="shared" si="7"/>
        <v>0</v>
      </c>
      <c r="F81" s="26" t="str">
        <f t="shared" si="8"/>
        <v>ok</v>
      </c>
    </row>
    <row r="82" spans="1:6" ht="12.75">
      <c r="A82" s="28" t="s">
        <v>7</v>
      </c>
      <c r="B82" s="9" t="s">
        <v>0</v>
      </c>
      <c r="C82" s="20">
        <v>1</v>
      </c>
      <c r="D82" s="10"/>
      <c r="E82" s="84">
        <f t="shared" si="7"/>
        <v>0</v>
      </c>
      <c r="F82" s="26" t="str">
        <f t="shared" si="8"/>
        <v>ok</v>
      </c>
    </row>
    <row r="83" spans="1:6" ht="13.5" thickBot="1">
      <c r="A83" s="28"/>
      <c r="B83" s="9"/>
      <c r="C83" s="20"/>
      <c r="D83" s="10"/>
      <c r="E83" s="84">
        <f t="shared" si="7"/>
        <v>0</v>
      </c>
      <c r="F83" s="26"/>
    </row>
    <row r="84" spans="1:6" ht="16.5" thickBot="1">
      <c r="A84" s="69" t="s">
        <v>14</v>
      </c>
      <c r="B84" s="74"/>
      <c r="C84" s="74"/>
      <c r="D84" s="70"/>
      <c r="E84" s="82">
        <f>SUM(E75:E83)</f>
        <v>0</v>
      </c>
      <c r="F84" s="26"/>
    </row>
    <row r="85" spans="1:6" ht="13.5" thickBot="1">
      <c r="A85" s="30"/>
      <c r="B85" s="6"/>
      <c r="C85" s="6"/>
      <c r="D85" s="12"/>
      <c r="E85" s="85">
        <f>D85*C85</f>
        <v>0</v>
      </c>
      <c r="F85" s="26" t="str">
        <f t="shared" si="8"/>
        <v>ok</v>
      </c>
    </row>
    <row r="86" spans="1:6" s="22" customFormat="1" ht="15.75" customHeight="1" thickBot="1">
      <c r="A86" s="73" t="s">
        <v>21</v>
      </c>
      <c r="B86" s="76"/>
      <c r="C86" s="76"/>
      <c r="D86" s="68"/>
      <c r="E86" s="86">
        <f>E5+E9+E42+E65+E74+E84</f>
        <v>0</v>
      </c>
      <c r="F86" s="26" t="str">
        <f t="shared" si="8"/>
        <v>ok</v>
      </c>
    </row>
    <row r="87" spans="1:6" s="22" customFormat="1" ht="16.5" thickBot="1">
      <c r="A87" s="66" t="s">
        <v>28</v>
      </c>
      <c r="B87" s="76"/>
      <c r="C87" s="76"/>
      <c r="D87" s="68"/>
      <c r="E87" s="86">
        <f>E86*0.2</f>
        <v>0</v>
      </c>
      <c r="F87" s="26" t="str">
        <f t="shared" si="8"/>
        <v>ok</v>
      </c>
    </row>
    <row r="88" spans="1:6" s="22" customFormat="1" ht="16.5" thickBot="1">
      <c r="A88" s="80" t="s">
        <v>13</v>
      </c>
      <c r="B88" s="74"/>
      <c r="C88" s="74"/>
      <c r="D88" s="71"/>
      <c r="E88" s="87">
        <f>E87+E86</f>
        <v>0</v>
      </c>
      <c r="F88" s="26" t="str">
        <f t="shared" si="8"/>
        <v>ok</v>
      </c>
    </row>
    <row r="89" spans="1:6" s="22" customFormat="1" ht="16.5" thickBot="1">
      <c r="A89" s="72" t="s">
        <v>8</v>
      </c>
      <c r="B89" s="74" t="s">
        <v>9</v>
      </c>
      <c r="C89" s="75" t="s">
        <v>10</v>
      </c>
      <c r="D89" s="71" t="s">
        <v>11</v>
      </c>
      <c r="E89" s="88" t="s">
        <v>12</v>
      </c>
      <c r="F89" s="26"/>
    </row>
    <row r="90" spans="1:6" ht="28.5" customHeight="1">
      <c r="A90" s="29" t="s">
        <v>91</v>
      </c>
      <c r="B90" s="9"/>
      <c r="C90" s="20"/>
      <c r="D90" s="10"/>
      <c r="E90" s="84">
        <f>$C90*D90</f>
        <v>0</v>
      </c>
      <c r="F90" s="26" t="str">
        <f t="shared" si="8"/>
        <v>ok</v>
      </c>
    </row>
    <row r="91" spans="1:6" ht="25.5">
      <c r="A91" s="27" t="s">
        <v>93</v>
      </c>
      <c r="B91" s="9"/>
      <c r="C91" s="20"/>
      <c r="D91" s="10"/>
      <c r="E91" s="84">
        <f>$C91*D91</f>
        <v>0</v>
      </c>
      <c r="F91" s="26" t="str">
        <f t="shared" si="8"/>
        <v>ok</v>
      </c>
    </row>
    <row r="92" spans="1:6" ht="12.75">
      <c r="A92" s="28" t="s">
        <v>92</v>
      </c>
      <c r="B92" s="9" t="s">
        <v>0</v>
      </c>
      <c r="C92" s="20">
        <v>1</v>
      </c>
      <c r="D92" s="10"/>
      <c r="E92" s="84">
        <f>$C92*D92</f>
        <v>0</v>
      </c>
      <c r="F92" s="26" t="str">
        <f t="shared" si="8"/>
        <v>ok</v>
      </c>
    </row>
    <row r="93" spans="1:6" ht="25.5">
      <c r="A93" s="27" t="s">
        <v>94</v>
      </c>
      <c r="B93" s="9"/>
      <c r="C93" s="20"/>
      <c r="D93" s="10"/>
      <c r="E93" s="84">
        <f>$C93*D93</f>
        <v>0</v>
      </c>
      <c r="F93" s="26" t="str">
        <f>IF(E93="","manque formule","ok")</f>
        <v>ok</v>
      </c>
    </row>
    <row r="94" spans="1:6" ht="13.5" thickBot="1">
      <c r="A94" s="28" t="s">
        <v>92</v>
      </c>
      <c r="B94" s="9" t="s">
        <v>0</v>
      </c>
      <c r="C94" s="20">
        <v>1</v>
      </c>
      <c r="D94" s="10"/>
      <c r="E94" s="84">
        <f>$C94*D94</f>
        <v>0</v>
      </c>
      <c r="F94" s="26" t="str">
        <f>IF(E94="","manque formule","ok")</f>
        <v>ok</v>
      </c>
    </row>
    <row r="95" spans="1:6" ht="16.5" thickBot="1">
      <c r="A95" s="69" t="s">
        <v>14</v>
      </c>
      <c r="B95" s="74"/>
      <c r="C95" s="74"/>
      <c r="D95" s="70"/>
      <c r="E95" s="82">
        <f>SUM(E91:E94)</f>
        <v>0</v>
      </c>
      <c r="F95" s="26"/>
    </row>
    <row r="96" spans="1:6" ht="28.5" customHeight="1">
      <c r="A96" s="29" t="s">
        <v>95</v>
      </c>
      <c r="B96" s="9"/>
      <c r="C96" s="20"/>
      <c r="D96" s="10"/>
      <c r="E96" s="84">
        <f>$C96*D96</f>
        <v>0</v>
      </c>
      <c r="F96" s="26" t="str">
        <f>IF(E96="","manque formule","ok")</f>
        <v>ok</v>
      </c>
    </row>
    <row r="97" spans="1:6" ht="12.75">
      <c r="A97" s="27" t="s">
        <v>96</v>
      </c>
      <c r="B97" s="9"/>
      <c r="C97" s="20"/>
      <c r="D97" s="10"/>
      <c r="E97" s="84">
        <f>$C97*D97</f>
        <v>0</v>
      </c>
      <c r="F97" s="26" t="str">
        <f>IF(E97="","manque formule","ok")</f>
        <v>ok</v>
      </c>
    </row>
    <row r="98" spans="1:6" ht="13.5" thickBot="1">
      <c r="A98" s="28" t="s">
        <v>97</v>
      </c>
      <c r="B98" s="9" t="s">
        <v>0</v>
      </c>
      <c r="C98" s="20">
        <v>1</v>
      </c>
      <c r="D98" s="10"/>
      <c r="E98" s="84">
        <f>$C98*D98</f>
        <v>0</v>
      </c>
      <c r="F98" s="26" t="str">
        <f>IF(E98="","manque formule","ok")</f>
        <v>ok</v>
      </c>
    </row>
    <row r="99" spans="1:6" ht="16.5" thickBot="1">
      <c r="A99" s="69" t="s">
        <v>14</v>
      </c>
      <c r="B99" s="74"/>
      <c r="C99" s="74"/>
      <c r="D99" s="70"/>
      <c r="E99" s="82">
        <f>SUM(E97:E98)</f>
        <v>0</v>
      </c>
      <c r="F99" s="26"/>
    </row>
  </sheetData>
  <sheetProtection/>
  <printOptions/>
  <pageMargins left="0.2755905511811024" right="0.1968503937007874" top="1.1023622047244095" bottom="0.8267716535433072" header="0.31496062992125984" footer="0.5511811023622047"/>
  <pageSetup firstPageNumber="2" useFirstPageNumber="1" horizontalDpi="600" verticalDpi="600" orientation="portrait" paperSize="9" scale="96" r:id="rId1"/>
  <headerFooter alignWithMargins="0">
    <oddHeader xml:space="preserve">&amp;L&amp;8Chambres des Métiers de L'isere
EFMA (Bourgoin Jallieu - 38)&amp;C&amp;8Lot 1 : Sécurisation &amp;R&amp;8Indice A – Février 2018
DCE – DPGF </oddHeader>
    <oddFooter>&amp;L&amp;"Arial,Italique"&amp;8HIGH B TECH&amp;R&amp;"Arial,Italique"&amp;8Page  &amp;P</oddFooter>
  </headerFooter>
  <rowBreaks count="2" manualBreakCount="2">
    <brk id="42" max="255" man="1"/>
    <brk id="88" max="255" man="1"/>
  </rowBreaks>
</worksheet>
</file>

<file path=xl/worksheets/sheet3.xml><?xml version="1.0" encoding="utf-8"?>
<worksheet xmlns="http://schemas.openxmlformats.org/spreadsheetml/2006/main" xmlns:r="http://schemas.openxmlformats.org/officeDocument/2006/relationships">
  <sheetPr codeName="Feuil1"/>
  <dimension ref="A1:E57"/>
  <sheetViews>
    <sheetView showZeros="0" view="pageBreakPreview" zoomScaleSheetLayoutView="100" workbookViewId="0" topLeftCell="A2">
      <selection activeCell="A14" sqref="A14:D14"/>
    </sheetView>
  </sheetViews>
  <sheetFormatPr defaultColWidth="11.421875" defaultRowHeight="12.75"/>
  <cols>
    <col min="1" max="1" width="52.00390625" style="0" customWidth="1"/>
    <col min="2" max="3" width="6.57421875" style="0" customWidth="1"/>
    <col min="4" max="5" width="18.00390625" style="1" customWidth="1"/>
  </cols>
  <sheetData>
    <row r="1" spans="1:5" ht="13.5" thickBot="1">
      <c r="A1" s="31"/>
      <c r="B1" s="32"/>
      <c r="C1" s="32"/>
      <c r="D1" s="33"/>
      <c r="E1" s="34"/>
    </row>
    <row r="2" spans="1:5" ht="21" thickBot="1">
      <c r="A2" s="126" t="s">
        <v>15</v>
      </c>
      <c r="B2" s="127"/>
      <c r="C2" s="127"/>
      <c r="D2" s="127"/>
      <c r="E2" s="128"/>
    </row>
    <row r="3" spans="1:5" ht="17.25" customHeight="1">
      <c r="A3" s="129" t="str">
        <f>Décomposition!A2</f>
        <v>1. OBJET DU MARCHE</v>
      </c>
      <c r="B3" s="130"/>
      <c r="C3" s="130"/>
      <c r="D3" s="130"/>
      <c r="E3" s="39">
        <f>Décomposition!E5</f>
        <v>0</v>
      </c>
    </row>
    <row r="4" spans="1:5" s="2" customFormat="1" ht="18.75" customHeight="1">
      <c r="A4" s="129" t="str">
        <f>Décomposition!A6</f>
        <v>2. DEPOSE DES INSTALLATIONS ELECTRIQUES</v>
      </c>
      <c r="B4" s="130"/>
      <c r="C4" s="130"/>
      <c r="D4" s="130"/>
      <c r="E4" s="39">
        <f>Décomposition!E9</f>
        <v>0</v>
      </c>
    </row>
    <row r="5" spans="1:5" s="2" customFormat="1" ht="18.75" customHeight="1">
      <c r="A5" s="129" t="str">
        <f>Décomposition!A10</f>
        <v>3. COMPLEMENT ET ADAPTATION DU SYSTÈME INTRUSION</v>
      </c>
      <c r="B5" s="130"/>
      <c r="C5" s="130"/>
      <c r="D5" s="130"/>
      <c r="E5" s="39">
        <f>Décomposition!E42</f>
        <v>0</v>
      </c>
    </row>
    <row r="6" spans="1:5" s="2" customFormat="1" ht="18.75" customHeight="1">
      <c r="A6" s="129" t="str">
        <f>Décomposition!A44</f>
        <v>4. VIDEO SURVEILLANCE</v>
      </c>
      <c r="B6" s="130"/>
      <c r="C6" s="130"/>
      <c r="D6" s="130"/>
      <c r="E6" s="39">
        <f>Décomposition!E65</f>
        <v>0</v>
      </c>
    </row>
    <row r="7" spans="1:5" s="2" customFormat="1" ht="18.75" customHeight="1">
      <c r="A7" s="129" t="str">
        <f>Décomposition!A66</f>
        <v>5. DOCUMENTS A FOURNIR</v>
      </c>
      <c r="B7" s="130"/>
      <c r="C7" s="130"/>
      <c r="D7" s="130"/>
      <c r="E7" s="39">
        <f>Décomposition!E74</f>
        <v>0</v>
      </c>
    </row>
    <row r="8" spans="1:5" s="2" customFormat="1" ht="18.75" customHeight="1">
      <c r="A8" s="129" t="str">
        <f>Décomposition!A75</f>
        <v>6. MISE EN SERVICE – CONTROLES – ESSAIS – RECEPTION – FORMATIONS</v>
      </c>
      <c r="B8" s="130"/>
      <c r="C8" s="130"/>
      <c r="D8" s="130"/>
      <c r="E8" s="39">
        <f>Décomposition!E84</f>
        <v>0</v>
      </c>
    </row>
    <row r="9" spans="1:5" s="2" customFormat="1" ht="18.75" customHeight="1" thickBot="1">
      <c r="A9" s="131"/>
      <c r="B9" s="130"/>
      <c r="C9" s="130"/>
      <c r="D9" s="130"/>
      <c r="E9" s="40">
        <f>D9*C9</f>
        <v>0</v>
      </c>
    </row>
    <row r="10" spans="1:5" s="2" customFormat="1" ht="15.75" customHeight="1" thickBot="1">
      <c r="A10" s="73" t="s">
        <v>21</v>
      </c>
      <c r="B10" s="67"/>
      <c r="C10" s="67"/>
      <c r="D10" s="68"/>
      <c r="E10" s="68">
        <f>SUM(E3:E9)</f>
        <v>0</v>
      </c>
    </row>
    <row r="11" spans="1:5" s="2" customFormat="1" ht="16.5" thickBot="1">
      <c r="A11" s="73" t="s">
        <v>29</v>
      </c>
      <c r="B11" s="67"/>
      <c r="C11" s="67"/>
      <c r="D11" s="68"/>
      <c r="E11" s="68">
        <f>E12-E10</f>
        <v>0</v>
      </c>
    </row>
    <row r="12" spans="1:5" s="2" customFormat="1" ht="15.75">
      <c r="A12" s="73" t="s">
        <v>13</v>
      </c>
      <c r="B12" s="67"/>
      <c r="C12" s="67"/>
      <c r="D12" s="68"/>
      <c r="E12" s="68">
        <f>E10*1.2</f>
        <v>0</v>
      </c>
    </row>
    <row r="13" spans="1:5" s="2" customFormat="1" ht="18.75" customHeight="1">
      <c r="A13" s="131"/>
      <c r="B13" s="130"/>
      <c r="C13" s="130"/>
      <c r="D13" s="130"/>
      <c r="E13" s="40">
        <f>D13*C13</f>
        <v>0</v>
      </c>
    </row>
    <row r="14" spans="1:5" s="2" customFormat="1" ht="18.75" customHeight="1">
      <c r="A14" s="129" t="str">
        <f>Décomposition!A90</f>
        <v>7. OPTIONS OBLIGATOIRES</v>
      </c>
      <c r="B14" s="130"/>
      <c r="C14" s="130"/>
      <c r="D14" s="130"/>
      <c r="E14" s="39">
        <f>Décomposition!E95</f>
        <v>0</v>
      </c>
    </row>
    <row r="15" spans="1:5" s="2" customFormat="1" ht="18.75" customHeight="1">
      <c r="A15" s="129" t="str">
        <f>Décomposition!A96</f>
        <v>8. OPTIONS </v>
      </c>
      <c r="B15" s="130"/>
      <c r="C15" s="130"/>
      <c r="D15" s="130"/>
      <c r="E15" s="39">
        <f>Décomposition!E99</f>
        <v>0</v>
      </c>
    </row>
    <row r="16" spans="1:5" s="2" customFormat="1" ht="18.75" customHeight="1" thickBot="1">
      <c r="A16" s="131"/>
      <c r="B16" s="130"/>
      <c r="C16" s="130"/>
      <c r="D16" s="130"/>
      <c r="E16" s="40">
        <f>D16*C16</f>
        <v>0</v>
      </c>
    </row>
    <row r="17" spans="1:5" s="2" customFormat="1" ht="15.75" customHeight="1" thickBot="1">
      <c r="A17" s="73" t="s">
        <v>21</v>
      </c>
      <c r="B17" s="67"/>
      <c r="C17" s="67"/>
      <c r="D17" s="68"/>
      <c r="E17" s="68">
        <f>SUM(E14:E16)</f>
        <v>0</v>
      </c>
    </row>
    <row r="18" spans="1:5" s="2" customFormat="1" ht="16.5" thickBot="1">
      <c r="A18" s="73" t="s">
        <v>29</v>
      </c>
      <c r="B18" s="67"/>
      <c r="C18" s="67"/>
      <c r="D18" s="68"/>
      <c r="E18" s="68">
        <f>E19-E17</f>
        <v>0</v>
      </c>
    </row>
    <row r="19" spans="1:5" s="2" customFormat="1" ht="15.75">
      <c r="A19" s="73" t="s">
        <v>13</v>
      </c>
      <c r="B19" s="67"/>
      <c r="C19" s="67"/>
      <c r="D19" s="68"/>
      <c r="E19" s="68">
        <f>E17*1.2</f>
        <v>0</v>
      </c>
    </row>
    <row r="25" spans="1:4" ht="12.75">
      <c r="A25" s="14"/>
      <c r="B25" s="14"/>
      <c r="C25" s="14"/>
      <c r="D25" s="15"/>
    </row>
    <row r="26" spans="1:4" ht="12.75">
      <c r="A26" s="14"/>
      <c r="B26" s="14"/>
      <c r="C26" s="14"/>
      <c r="D26" s="15"/>
    </row>
    <row r="27" spans="1:4" ht="12.75">
      <c r="A27" s="14"/>
      <c r="B27" s="14"/>
      <c r="C27" s="14"/>
      <c r="D27" s="15"/>
    </row>
    <row r="28" spans="1:4" ht="12.75">
      <c r="A28" s="14"/>
      <c r="B28" s="14"/>
      <c r="C28" s="14"/>
      <c r="D28" s="15"/>
    </row>
    <row r="29" spans="1:4" ht="12.75">
      <c r="A29" s="14"/>
      <c r="B29" s="14"/>
      <c r="C29" s="14"/>
      <c r="D29" s="15"/>
    </row>
    <row r="30" spans="1:4" ht="12.75">
      <c r="A30" s="14"/>
      <c r="B30" s="14"/>
      <c r="C30" s="14"/>
      <c r="D30" s="15"/>
    </row>
    <row r="31" spans="1:4" ht="12.75">
      <c r="A31" s="14"/>
      <c r="B31" s="14"/>
      <c r="C31" s="14"/>
      <c r="D31" s="15"/>
    </row>
    <row r="32" spans="1:4" ht="12.75">
      <c r="A32" s="14"/>
      <c r="B32" s="14"/>
      <c r="C32" s="14"/>
      <c r="D32" s="15"/>
    </row>
    <row r="33" spans="1:4" ht="12.75">
      <c r="A33" s="16"/>
      <c r="B33" s="17"/>
      <c r="C33" s="17"/>
      <c r="D33" s="15"/>
    </row>
    <row r="34" spans="1:4" ht="12.75">
      <c r="A34" s="16"/>
      <c r="B34" s="17"/>
      <c r="C34" s="17"/>
      <c r="D34" s="15"/>
    </row>
    <row r="35" spans="1:4" ht="12.75">
      <c r="A35" s="16"/>
      <c r="B35" s="17"/>
      <c r="C35" s="17"/>
      <c r="D35" s="15"/>
    </row>
    <row r="36" spans="1:4" ht="12.75">
      <c r="A36" s="16"/>
      <c r="B36" s="17"/>
      <c r="C36" s="17"/>
      <c r="D36" s="15"/>
    </row>
    <row r="37" spans="1:4" ht="12.75">
      <c r="A37" s="17"/>
      <c r="B37" s="17"/>
      <c r="C37" s="17"/>
      <c r="D37" s="15"/>
    </row>
    <row r="38" spans="1:4" ht="12.75">
      <c r="A38" s="17"/>
      <c r="B38" s="17"/>
      <c r="C38" s="17"/>
      <c r="D38" s="15"/>
    </row>
    <row r="57" ht="12.75">
      <c r="A57" s="24"/>
    </row>
  </sheetData>
  <sheetProtection/>
  <mergeCells count="12">
    <mergeCell ref="A14:D14"/>
    <mergeCell ref="A15:D15"/>
    <mergeCell ref="A16:D16"/>
    <mergeCell ref="A13:D13"/>
    <mergeCell ref="A2:E2"/>
    <mergeCell ref="A6:D6"/>
    <mergeCell ref="A4:D4"/>
    <mergeCell ref="A9:D9"/>
    <mergeCell ref="A8:D8"/>
    <mergeCell ref="A5:D5"/>
    <mergeCell ref="A7:D7"/>
    <mergeCell ref="A3:D3"/>
  </mergeCells>
  <printOptions/>
  <pageMargins left="0.2755905511811024" right="0.1968503937007874" top="1.1023622047244095" bottom="0.8267716535433072" header="0.31496062992125984" footer="0.5511811023622047"/>
  <pageSetup firstPageNumber="2" useFirstPageNumber="1" horizontalDpi="300" verticalDpi="300" orientation="portrait" paperSize="9" r:id="rId1"/>
  <headerFooter alignWithMargins="0">
    <oddHeader xml:space="preserve">&amp;L&amp;8Chambres des Métiers de L'isere
EFMA (Bourgoin Jallieu - 38)&amp;C&amp;8Lot 1 : Sécurisation &amp;R&amp;8Indice A – Février 2018
DCE – DPGF </oddHeader>
    <oddFooter>&amp;L&amp;"Arial,Italique"&amp;8HIGH B TECH&amp;R&amp;"Arial,Italique"&amp;8Page  &amp;P</oddFooter>
  </headerFooter>
  <rowBreaks count="8" manualBreakCount="8">
    <brk id="61" max="255" man="1"/>
    <brk id="67" max="255" man="1"/>
    <brk id="103" max="255" man="1"/>
    <brk id="114" max="255" man="1"/>
    <brk id="140" max="255" man="1"/>
    <brk id="150" max="255" man="1"/>
    <brk id="151" max="255" man="1"/>
    <brk id="1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HIGH-B-TECH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christophe-bert</dc:creator>
  <cp:keywords/>
  <dc:description/>
  <cp:lastModifiedBy>Pascale BURLET</cp:lastModifiedBy>
  <cp:lastPrinted>2018-02-23T10:53:14Z</cp:lastPrinted>
  <dcterms:created xsi:type="dcterms:W3CDTF">2006-11-20T09:45:55Z</dcterms:created>
  <dcterms:modified xsi:type="dcterms:W3CDTF">2018-06-11T06:11:26Z</dcterms:modified>
  <cp:category/>
  <cp:version/>
  <cp:contentType/>
  <cp:contentStatus/>
</cp:coreProperties>
</file>