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OCUMENTS\Affaires\17\2017-04 - EFMA\ECO\PROCOBAT\DCE\Rendu DCE\"/>
    </mc:Choice>
  </mc:AlternateContent>
  <bookViews>
    <workbookView xWindow="0" yWindow="0" windowWidth="29010" windowHeight="14685" activeTab="2"/>
  </bookViews>
  <sheets>
    <sheet name="Lot N° 02 Page de garde" sheetId="2" r:id="rId1"/>
    <sheet name="Lot N° 02 BARDAGE DOUBLE PEAU" sheetId="3" r:id="rId2"/>
    <sheet name="Lot N° 02 OPTION N°01 - Sol ré" sheetId="4" r:id="rId3"/>
    <sheet name="Feuil1" sheetId="1" r:id="rId4"/>
  </sheets>
  <definedNames>
    <definedName name="_xlnm.Print_Titles" localSheetId="1">'Lot N° 02 BARDAGE DOUBLE PEAU'!$1:$2</definedName>
    <definedName name="_xlnm.Print_Titles" localSheetId="2">'Lot N° 02 OPTION N°01 - Sol ré'!$1:$2</definedName>
    <definedName name="_xlnm.Print_Area" localSheetId="1">'Lot N° 02 BARDAGE DOUBLE PEAU'!$A$1:$F$167</definedName>
    <definedName name="_xlnm.Print_Area" localSheetId="2">'Lot N° 02 OPTION N°01 - Sol ré'!$A$1:$F$18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F16" i="4"/>
  <c r="F15" i="4"/>
  <c r="B16" i="4"/>
  <c r="F11" i="4"/>
  <c r="F8" i="4"/>
  <c r="F6" i="4"/>
  <c r="F166" i="3"/>
  <c r="F165" i="3"/>
  <c r="F164" i="3"/>
  <c r="B165" i="3"/>
  <c r="F160" i="3"/>
  <c r="F157" i="3"/>
  <c r="F155" i="3"/>
  <c r="F152" i="3"/>
  <c r="F150" i="3"/>
  <c r="F147" i="3"/>
  <c r="F145" i="3"/>
  <c r="F142" i="3"/>
  <c r="F140" i="3"/>
  <c r="F139" i="3"/>
  <c r="F136" i="3"/>
  <c r="F134" i="3"/>
  <c r="F131" i="3"/>
  <c r="F126" i="3"/>
  <c r="F124" i="3"/>
  <c r="F120" i="3"/>
  <c r="F118" i="3"/>
  <c r="F117" i="3"/>
  <c r="F116" i="3"/>
  <c r="F115" i="3"/>
  <c r="F114" i="3"/>
  <c r="F110" i="3"/>
  <c r="F108" i="3"/>
  <c r="F107" i="3"/>
  <c r="F103" i="3"/>
  <c r="F101" i="3"/>
  <c r="F98" i="3"/>
  <c r="F96" i="3"/>
  <c r="F93" i="3"/>
  <c r="F91" i="3"/>
  <c r="F90" i="3"/>
  <c r="F89" i="3"/>
  <c r="F88" i="3"/>
  <c r="F87" i="3"/>
  <c r="F84" i="3"/>
  <c r="F82" i="3"/>
  <c r="F80" i="3"/>
  <c r="F77" i="3"/>
  <c r="F72" i="3"/>
  <c r="F69" i="3"/>
  <c r="F67" i="3"/>
  <c r="F66" i="3"/>
  <c r="F65" i="3"/>
  <c r="F64" i="3"/>
  <c r="F60" i="3"/>
  <c r="F58" i="3"/>
  <c r="F57" i="3"/>
  <c r="F53" i="3"/>
  <c r="F51" i="3"/>
  <c r="F50" i="3"/>
  <c r="F49" i="3"/>
  <c r="F46" i="3"/>
  <c r="F44" i="3"/>
  <c r="F42" i="3"/>
  <c r="F37" i="3"/>
  <c r="F35" i="3"/>
  <c r="F34" i="3"/>
  <c r="F31" i="3"/>
  <c r="F29" i="3"/>
  <c r="F27" i="3"/>
  <c r="F26" i="3"/>
  <c r="F21" i="3"/>
  <c r="F19" i="3"/>
  <c r="F18" i="3"/>
  <c r="F15" i="3"/>
  <c r="F13" i="3"/>
  <c r="F12" i="3"/>
  <c r="F8" i="3"/>
  <c r="F6" i="3"/>
  <c r="F5" i="3"/>
</calcChain>
</file>

<file path=xl/sharedStrings.xml><?xml version="1.0" encoding="utf-8"?>
<sst xmlns="http://schemas.openxmlformats.org/spreadsheetml/2006/main" count="460" uniqueCount="278">
  <si>
    <t>U</t>
  </si>
  <si>
    <t>Quantité</t>
  </si>
  <si>
    <t>Prix en €</t>
  </si>
  <si>
    <t>Total en €</t>
  </si>
  <si>
    <t>CH3</t>
  </si>
  <si>
    <t>2</t>
  </si>
  <si>
    <t>DESCRIPTION DES OUVRAGES - CREATION D'UN NOUVEL ABRI</t>
  </si>
  <si>
    <t xml:space="preserve">2 1 </t>
  </si>
  <si>
    <t xml:space="preserve">ens  </t>
  </si>
  <si>
    <t>ART</t>
  </si>
  <si>
    <t>JOC-C111</t>
  </si>
  <si>
    <t>Déconstruction du local de Stockage 1</t>
  </si>
  <si>
    <t xml:space="preserve">2 2 </t>
  </si>
  <si>
    <t>ISS-D075</t>
  </si>
  <si>
    <t>Création d'un nouveau local de Stockage 1</t>
  </si>
  <si>
    <t>STOT</t>
  </si>
  <si>
    <t>Total DESCRIPTION DES OUVRAGES - CREATION D'UN NOUVEL ABRI</t>
  </si>
  <si>
    <t>3</t>
  </si>
  <si>
    <t>DESCRIPTION DES OUVRAGES - BARDAGE - VETURE</t>
  </si>
  <si>
    <t>CH4</t>
  </si>
  <si>
    <t>3.1</t>
  </si>
  <si>
    <t>TRAVAUX PREPARATOIRES</t>
  </si>
  <si>
    <t xml:space="preserve">3.1 1 </t>
  </si>
  <si>
    <t>GO02-A05</t>
  </si>
  <si>
    <t>Installation de chantier</t>
  </si>
  <si>
    <t xml:space="preserve">3.1 2 </t>
  </si>
  <si>
    <t xml:space="preserve">m²   </t>
  </si>
  <si>
    <t>CHC-A120</t>
  </si>
  <si>
    <t>Echafaudage de pied fixe et tubulaire</t>
  </si>
  <si>
    <t>Total TRAVAUX PREPARATOIRES</t>
  </si>
  <si>
    <t>3.2</t>
  </si>
  <si>
    <t>DEPOSE DE PANNEAUX DE FACADES</t>
  </si>
  <si>
    <t xml:space="preserve">3.2 1 </t>
  </si>
  <si>
    <t>PEZ-D363</t>
  </si>
  <si>
    <t>Dépose de panneaux de façades en bardage nervuré</t>
  </si>
  <si>
    <t xml:space="preserve">3.2 2 </t>
  </si>
  <si>
    <t>ISS-D076</t>
  </si>
  <si>
    <t>Dépose de panneaux de façades en bardage nervuré - au droit des sheds</t>
  </si>
  <si>
    <t>Total DEPOSE DE PANNEAUX DE FACADES</t>
  </si>
  <si>
    <t>3.3</t>
  </si>
  <si>
    <t>BARDAGE METALLIQUE DOUBLE PEAU AU DROIT DES SALLES DE COURS</t>
  </si>
  <si>
    <t>CH5</t>
  </si>
  <si>
    <t>3.3.1</t>
  </si>
  <si>
    <t>OSSATURE PORTEUSE + PEAU INTERIEURE</t>
  </si>
  <si>
    <t>CH6</t>
  </si>
  <si>
    <t>3.3.1.1</t>
  </si>
  <si>
    <t>OSSATURE PORTEUSE + PLATEAU PLEIN - POSE HORIZONTALE</t>
  </si>
  <si>
    <t xml:space="preserve">3.3.1.1 1 </t>
  </si>
  <si>
    <t>PEZ-F233</t>
  </si>
  <si>
    <t>Ossature porteuse complémentaire principale et secondaire pour bardage double peau</t>
  </si>
  <si>
    <t xml:space="preserve">3.3.1.1 2 </t>
  </si>
  <si>
    <t>STA-C145</t>
  </si>
  <si>
    <t>Plateau plein  - ép 0.75 mm - largeur 450 mm - épaisseur 70 mm - galvanisé</t>
  </si>
  <si>
    <t>3.3.2</t>
  </si>
  <si>
    <t>ISOLANT EN LAINE DE ROCHE</t>
  </si>
  <si>
    <t xml:space="preserve">3.3.2 1 </t>
  </si>
  <si>
    <t>STA-C146</t>
  </si>
  <si>
    <t>Isolant thermique - épaisseur prévisionnelle : 130 mm - R minimum &gt; 3,75  m².°C/W</t>
  </si>
  <si>
    <t>3.3.3</t>
  </si>
  <si>
    <t>MEMBRANE D'ETANCHEITE A L'AIR</t>
  </si>
  <si>
    <t xml:space="preserve">3.3.3 1 </t>
  </si>
  <si>
    <t>STA-C147</t>
  </si>
  <si>
    <t>Membrane d'étanchéité à l'air</t>
  </si>
  <si>
    <t>3.3.4</t>
  </si>
  <si>
    <t>PEAU EXTERIEURE</t>
  </si>
  <si>
    <t>3.3.4.1</t>
  </si>
  <si>
    <t>PEAU EXTERIEURE ACIER LAQUE</t>
  </si>
  <si>
    <t xml:space="preserve">3.3.4.1 1 </t>
  </si>
  <si>
    <t>STA-C148</t>
  </si>
  <si>
    <t>Bardage - pose horizontale</t>
  </si>
  <si>
    <t xml:space="preserve">3.3.4.1 2 </t>
  </si>
  <si>
    <t xml:space="preserve">ml   </t>
  </si>
  <si>
    <t>STA-C150</t>
  </si>
  <si>
    <t>Habillage divers - Tableaux, couvert, profilés intermédiaires - en acier galvanisé prélaqué</t>
  </si>
  <si>
    <t>Total BARDAGE METALLIQUE DOUBLE PEAU AU DROIT DES SALLES DE COURS</t>
  </si>
  <si>
    <t>3.4</t>
  </si>
  <si>
    <t>BARDAGE METALLIQUE DOUBLE PEAU AU DROIT DES ATELIERS</t>
  </si>
  <si>
    <t>3.4.1</t>
  </si>
  <si>
    <t>PEAU INTERIEURE</t>
  </si>
  <si>
    <t>3.4.1.1</t>
  </si>
  <si>
    <t>PLATEAU PLEIN - POSE VERTICALE</t>
  </si>
  <si>
    <t xml:space="preserve">3.4.1.1 1 </t>
  </si>
  <si>
    <t>FRC-A089</t>
  </si>
  <si>
    <t>Plateau plein  - ép 0.75 mm - largeur 450 mm - épaisseur 70 mm - galvanisé laqué</t>
  </si>
  <si>
    <t>3.4.2</t>
  </si>
  <si>
    <t xml:space="preserve">3.4.2 1 </t>
  </si>
  <si>
    <t>PEZ-D480</t>
  </si>
  <si>
    <t>3.4.3</t>
  </si>
  <si>
    <t xml:space="preserve">3.4.3 1 </t>
  </si>
  <si>
    <t>PEZ-F431</t>
  </si>
  <si>
    <t>3.4.4</t>
  </si>
  <si>
    <t>3.4.4.1</t>
  </si>
  <si>
    <t xml:space="preserve">3.4.4.1 1 </t>
  </si>
  <si>
    <t>FRC-A142</t>
  </si>
  <si>
    <t xml:space="preserve">3.4.4.1 2 </t>
  </si>
  <si>
    <t>ISS-D078</t>
  </si>
  <si>
    <t>Bardage - pose verticale</t>
  </si>
  <si>
    <t xml:space="preserve">3.4.4.1 3 </t>
  </si>
  <si>
    <t>JOC-C936</t>
  </si>
  <si>
    <t>Total BARDAGE METALLIQUE DOUBLE PEAU AU DROIT DES ATELIERS</t>
  </si>
  <si>
    <t>3.5</t>
  </si>
  <si>
    <t>BARDAGE METALLIQUE PANNEAUX SANDWICH</t>
  </si>
  <si>
    <t>3.5.1</t>
  </si>
  <si>
    <t>PARTIES COURANTES</t>
  </si>
  <si>
    <t xml:space="preserve">3.5.1 1 </t>
  </si>
  <si>
    <t>PEZ-A743</t>
  </si>
  <si>
    <t>Bardage en panneaux sandwich bacs acier prélaqués - ép. prévisonnelle : 60 mm - Pose verticale</t>
  </si>
  <si>
    <t xml:space="preserve">3.5.1 2 </t>
  </si>
  <si>
    <t>ADM-D457</t>
  </si>
  <si>
    <t>Bavette en pied de bardage</t>
  </si>
  <si>
    <t>Total BARDAGE METALLIQUE PANNEAUX SANDWICH</t>
  </si>
  <si>
    <t>3.6</t>
  </si>
  <si>
    <t>CHASSIS EN  POLYCARBONATE</t>
  </si>
  <si>
    <t>3.6.1</t>
  </si>
  <si>
    <t>BARDAGE POLYCARBONATE TRANSLUCIDE DOUBLE PEAU - 22/900 mm - CONNECTEURS ALUMINIUM</t>
  </si>
  <si>
    <t xml:space="preserve">3.6.1 1 </t>
  </si>
  <si>
    <t>FRC-A042</t>
  </si>
  <si>
    <t>Bande filante pour SHED - Atelier Mécanique</t>
  </si>
  <si>
    <t xml:space="preserve">3.6.1 2 </t>
  </si>
  <si>
    <t>ISS-D079</t>
  </si>
  <si>
    <t>Bande filante pour SHED - Atelier Carrosserie + Peinture</t>
  </si>
  <si>
    <t xml:space="preserve">3.6.1 3 </t>
  </si>
  <si>
    <t>ISS-D080</t>
  </si>
  <si>
    <t>Bande filante pour SHED - Atelier Carrosserie</t>
  </si>
  <si>
    <t xml:space="preserve">3.6.1 4 </t>
  </si>
  <si>
    <t xml:space="preserve">U    </t>
  </si>
  <si>
    <t>ISS-D097</t>
  </si>
  <si>
    <t>PV pour châssis ouvrant par commande électrique - Dimensions prévisionnelles 1,00 x 1,00 ml</t>
  </si>
  <si>
    <t>Total CHASSIS EN  POLYCARBONATE</t>
  </si>
  <si>
    <t>Total DESCRIPTION DES OUVRAGES - BARDAGE - VETURE</t>
  </si>
  <si>
    <t>4</t>
  </si>
  <si>
    <t>DESCRIPTION DES OUVRAGES - ETANCHEITE</t>
  </si>
  <si>
    <t>4.1</t>
  </si>
  <si>
    <t>SECURITE</t>
  </si>
  <si>
    <t>4.1.1</t>
  </si>
  <si>
    <t>SECURITE DE CHANTIER</t>
  </si>
  <si>
    <t xml:space="preserve">4.1.1 1 </t>
  </si>
  <si>
    <t>ET02-A05</t>
  </si>
  <si>
    <t>Sécurité collective et individuelle</t>
  </si>
  <si>
    <t>4.1.2</t>
  </si>
  <si>
    <t>SECURITE DEFINITIVE</t>
  </si>
  <si>
    <t>4.1.2.1</t>
  </si>
  <si>
    <t>GARDE CORPS RABATTABLES</t>
  </si>
  <si>
    <t xml:space="preserve">4.1.2.1 1 </t>
  </si>
  <si>
    <t>MAR-B228</t>
  </si>
  <si>
    <t>Garde-corps permanents rabattables</t>
  </si>
  <si>
    <t>4.1.2.2</t>
  </si>
  <si>
    <t>POINT D'ANCRAGE FIXE</t>
  </si>
  <si>
    <t xml:space="preserve">4.1.2.2 1 </t>
  </si>
  <si>
    <t>ET02-A25</t>
  </si>
  <si>
    <t>Point d'ancrage fixe</t>
  </si>
  <si>
    <t>Total SECURITE</t>
  </si>
  <si>
    <t>4.2</t>
  </si>
  <si>
    <t xml:space="preserve">4.2 1 </t>
  </si>
  <si>
    <t>MOK-A362</t>
  </si>
  <si>
    <t>Dépose et evacuation du complexe existant sur terrasse inaccessible (Toiture Sheds)</t>
  </si>
  <si>
    <t xml:space="preserve">4.2 2 </t>
  </si>
  <si>
    <t>ISS-D091</t>
  </si>
  <si>
    <t>Depose et évacuation du bac acier support d'étanchéité - compris protection par filet</t>
  </si>
  <si>
    <t xml:space="preserve">4.2 3 </t>
  </si>
  <si>
    <t>JOC-A516</t>
  </si>
  <si>
    <t>Reprise d'étanchéité en partie courante, plus relevé sur terrasse existante</t>
  </si>
  <si>
    <t xml:space="preserve">4.2 4 </t>
  </si>
  <si>
    <t>JOC-C522</t>
  </si>
  <si>
    <t>Dépose de couvertine existante et mise en place de nouvelle couvertine</t>
  </si>
  <si>
    <t xml:space="preserve">4.2 5 </t>
  </si>
  <si>
    <t>ISS-D137</t>
  </si>
  <si>
    <t>Dépose et repose des couvertines et/ou habillages</t>
  </si>
  <si>
    <t>4.3</t>
  </si>
  <si>
    <t>BAC ACIER SUPPORT DU COMPLEXE D'ETANCHEITE</t>
  </si>
  <si>
    <t xml:space="preserve">4.3 1 </t>
  </si>
  <si>
    <t>ISS-D093</t>
  </si>
  <si>
    <t>Bacs acier largeur 890 mm, épaisseur totale 56 mm, épaisseur de la tôle 0.75 mm</t>
  </si>
  <si>
    <t>Total BAC ACIER SUPPORT DU COMPLEXE D'ETANCHEITE</t>
  </si>
  <si>
    <t>4.4</t>
  </si>
  <si>
    <t xml:space="preserve">4.4 1 </t>
  </si>
  <si>
    <t>MOK-B048</t>
  </si>
  <si>
    <t>Membrane pour étanchéité à l'air sur bac acier</t>
  </si>
  <si>
    <t>Total MEMBRANE D'ETANCHEITE A L'AIR</t>
  </si>
  <si>
    <t>4.5</t>
  </si>
  <si>
    <t>ISOLATION THERMIQUE</t>
  </si>
  <si>
    <t>4.5.1</t>
  </si>
  <si>
    <t>LAINE DE VERRE THERMO-SOUDABLE</t>
  </si>
  <si>
    <t xml:space="preserve">4.5.1 1 </t>
  </si>
  <si>
    <t>ISS-D092</t>
  </si>
  <si>
    <t>Isolant en partie courante - R = 2,16 m².°C/W - Ep. prévisionnelle = 80 mm</t>
  </si>
  <si>
    <t xml:space="preserve">4.5.1 2 </t>
  </si>
  <si>
    <t>ISS-D094</t>
  </si>
  <si>
    <t>Isolant en relevé - R = 2,16 m².°C/W - Ep. prévisionnelle = 80 mm</t>
  </si>
  <si>
    <t>Total ISOLATION THERMIQUE</t>
  </si>
  <si>
    <t>4.6</t>
  </si>
  <si>
    <t>ETANCHEITE A BASE DE BITUME ELASTOMERE</t>
  </si>
  <si>
    <t>4.6.1</t>
  </si>
  <si>
    <t>POUR TERRASSES INACCESSIBLES AVEC FINITION AUTO PROTEGEE</t>
  </si>
  <si>
    <t xml:space="preserve">4.6.1 1 </t>
  </si>
  <si>
    <t>ADM-F259</t>
  </si>
  <si>
    <t>Etanchéité bicouche soudée, finition autoprotégée</t>
  </si>
  <si>
    <t xml:space="preserve">4.6.1 2 </t>
  </si>
  <si>
    <t>ISS-A261</t>
  </si>
  <si>
    <t>Remplacement de costière (support de relevé d'étanchéité) métallique existante</t>
  </si>
  <si>
    <t xml:space="preserve">4.6.1 3 </t>
  </si>
  <si>
    <t>ET02-D35</t>
  </si>
  <si>
    <t>Relevés d'étanchéité</t>
  </si>
  <si>
    <t xml:space="preserve">4.6.1 4 </t>
  </si>
  <si>
    <t>JOC-B239</t>
  </si>
  <si>
    <t>Renfort d'étanchéité en tête de faîtage + bande de faîtage</t>
  </si>
  <si>
    <t xml:space="preserve">4.6.1 5 </t>
  </si>
  <si>
    <t>ISS-A263</t>
  </si>
  <si>
    <t>Etanchéité bicouche soudée, finition autoprotégée - dans caniveau bas de pente</t>
  </si>
  <si>
    <t>Total ETANCHEITE A BASE DE BITUME ELASTOMERE</t>
  </si>
  <si>
    <t>4.7</t>
  </si>
  <si>
    <t>LANTERNEAUX ET VERRIERES - TRAPPES</t>
  </si>
  <si>
    <t>4.7.1</t>
  </si>
  <si>
    <t>LANTERNEAUX D'ECLAIRAGE ZENITHAL</t>
  </si>
  <si>
    <t xml:space="preserve">4.7.1 1 </t>
  </si>
  <si>
    <t>ISS-D095</t>
  </si>
  <si>
    <t>Remplacement d'une coupole existante - Dimensions prévisionnelle de 150 x 150 cm</t>
  </si>
  <si>
    <t>Total LANTERNEAUX ET VERRIERES - TRAPPES</t>
  </si>
  <si>
    <t>4.8</t>
  </si>
  <si>
    <t>EVACUATION DES EAUX PLUVIALES</t>
  </si>
  <si>
    <t>4.8.1</t>
  </si>
  <si>
    <t>ENTREES D'EAUX PLUVIALES AVEC GARDE GREVE OU CRAPAUDINE</t>
  </si>
  <si>
    <t>4.8.1.1</t>
  </si>
  <si>
    <t>ENTREES EN ACIER GALVANISE</t>
  </si>
  <si>
    <t xml:space="preserve">4.8.1.1 1 </t>
  </si>
  <si>
    <t>ADM-M180</t>
  </si>
  <si>
    <t>Diamètre prévisionnel : 80 mm</t>
  </si>
  <si>
    <t>4.8.2</t>
  </si>
  <si>
    <t>TROP PLEIN</t>
  </si>
  <si>
    <t>4.8.2.1</t>
  </si>
  <si>
    <t>TROP PLEIN EN ACIER GALVANISE</t>
  </si>
  <si>
    <t xml:space="preserve">4.8.2.1 1 </t>
  </si>
  <si>
    <t>FRC-A324</t>
  </si>
  <si>
    <t>Diamètre prévisionnel : 60 mm</t>
  </si>
  <si>
    <t>Total EVACUATION DES EAUX PLUVIALES</t>
  </si>
  <si>
    <t>4.9</t>
  </si>
  <si>
    <t>COUVERTINE</t>
  </si>
  <si>
    <t xml:space="preserve">4.9 1 </t>
  </si>
  <si>
    <t>VIS-B201</t>
  </si>
  <si>
    <t>Couvertine en acier laqué - développement prévisionnel : 0,70 ml</t>
  </si>
  <si>
    <t xml:space="preserve">4.9 2 </t>
  </si>
  <si>
    <t>ISS-D096</t>
  </si>
  <si>
    <t>Bavette formant couvertine en acier laqué - développement prévisionnel : 0,70 ml</t>
  </si>
  <si>
    <t>Total COUVERTINE</t>
  </si>
  <si>
    <t>4.10</t>
  </si>
  <si>
    <t>TRAVERSEE D'ETANCHEITE</t>
  </si>
  <si>
    <t xml:space="preserve">4.10 1 </t>
  </si>
  <si>
    <t>ET02-F05</t>
  </si>
  <si>
    <t>Crosse cuivre pour passage de câble</t>
  </si>
  <si>
    <t>Total TRAVERSEE D'ETANCHEITE</t>
  </si>
  <si>
    <t>4.11</t>
  </si>
  <si>
    <t>ABERGEMENT DE SORTIE DE TOITURE BITUME</t>
  </si>
  <si>
    <t xml:space="preserve">4.11 1 </t>
  </si>
  <si>
    <t>ADM-D499</t>
  </si>
  <si>
    <t>Dimensions prévisionnelles : 500 x 500 mm - à vérifier sur site</t>
  </si>
  <si>
    <t>Total ABERGEMENT DE SORTIE DE TOITURE BITUME</t>
  </si>
  <si>
    <t>4.12</t>
  </si>
  <si>
    <t>ETANCHEITE LIQUIDE TYPE RESINE SANS PROTECTION LOURDE</t>
  </si>
  <si>
    <t xml:space="preserve">4.12 1 </t>
  </si>
  <si>
    <t>ADM-F359</t>
  </si>
  <si>
    <t>Etanchéité par résine Epoxy compris tous accessoires de finition</t>
  </si>
  <si>
    <t>Total ETANCHEITE LIQUIDE TYPE RESINE SANS PROTECTION LOURDE</t>
  </si>
  <si>
    <t>Total DESCRIPTION DES OUVRAGES - ETANCHEITE</t>
  </si>
  <si>
    <t>TOTHT</t>
  </si>
  <si>
    <t>Montant HT du Lot N° 02 BARDAGE DOUBLE PEAU - PANNEAUX PLEINS ET CHASSIS EN POLYCARBONATE - ETANCHEITE</t>
  </si>
  <si>
    <t>TVA</t>
  </si>
  <si>
    <t>20</t>
  </si>
  <si>
    <t>TOTTTC</t>
  </si>
  <si>
    <t>Montant TTC</t>
  </si>
  <si>
    <t>5</t>
  </si>
  <si>
    <t>OPTION</t>
  </si>
  <si>
    <t>5.1</t>
  </si>
  <si>
    <t>OPTION N°01 : SOL RESINE DANS CHAQUE ATELIER</t>
  </si>
  <si>
    <t xml:space="preserve">5.1 1 </t>
  </si>
  <si>
    <t>PEZ-D374</t>
  </si>
  <si>
    <t>Résine polyuréthane autolissante colorée</t>
  </si>
  <si>
    <t>Total OPTION N°01 : SOL RESINE DANS CHAQUE ATELIER</t>
  </si>
  <si>
    <t>Total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</si>
</sst>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"/>
    <numFmt numFmtId="165" formatCode="#,##0.00;\-#,##0.00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sz val="9"/>
      <color rgb="FF000000"/>
      <name val="Tahoma"/>
      <family val="2"/>
    </font>
    <font>
      <sz val="9"/>
      <color rgb="FFFF0000"/>
      <name val="Tahoma"/>
      <family val="2"/>
    </font>
    <font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i/>
      <sz val="9"/>
      <color rgb="FF000000"/>
      <name val="Tahoma"/>
      <family val="2"/>
    </font>
    <font>
      <i/>
      <sz val="10"/>
      <color rgb="FF000000"/>
      <name val="Tahoma"/>
      <family val="2"/>
    </font>
    <font>
      <sz val="10"/>
      <color rgb="FFFF0000"/>
      <name val="Arial"/>
      <family val="2"/>
    </font>
    <font>
      <u/>
      <sz val="9"/>
      <color rgb="FF000000"/>
      <name val="Tahoma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sz val="7"/>
      <color rgb="FF000000"/>
      <name val="Arial"/>
      <family val="2"/>
    </font>
    <font>
      <sz val="10"/>
      <color rgb="FFFF0000"/>
      <name val="Tahoma"/>
      <family val="2"/>
    </font>
    <font>
      <sz val="11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BD3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756EAC"/>
      </top>
      <bottom/>
      <diagonal/>
    </border>
    <border>
      <left style="thin">
        <color rgb="FF000000"/>
      </left>
      <right/>
      <top style="thin">
        <color rgb="FF756EAC"/>
      </top>
      <bottom style="thin">
        <color rgb="FF756EAC"/>
      </bottom>
      <diagonal/>
    </border>
    <border>
      <left/>
      <right/>
      <top style="thin">
        <color rgb="FF756EAC"/>
      </top>
      <bottom style="thin">
        <color rgb="FF756EAC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top"/>
    </xf>
    <xf numFmtId="0" fontId="19" fillId="2" borderId="1">
      <alignment horizontal="left" vertical="top" wrapText="1"/>
    </xf>
    <xf numFmtId="0" fontId="2" fillId="2" borderId="0">
      <alignment horizontal="left" vertical="top" wrapText="1"/>
    </xf>
    <xf numFmtId="49" fontId="3" fillId="3" borderId="2">
      <alignment horizontal="left" vertical="top" wrapText="1"/>
    </xf>
    <xf numFmtId="0" fontId="2" fillId="4" borderId="0">
      <alignment horizontal="left" vertical="top" wrapText="1"/>
    </xf>
    <xf numFmtId="49" fontId="4" fillId="5" borderId="0">
      <alignment horizontal="left" vertical="top" wrapText="1"/>
    </xf>
    <xf numFmtId="0" fontId="2" fillId="4" borderId="0">
      <alignment horizontal="left" vertical="top" wrapText="1"/>
    </xf>
    <xf numFmtId="49" fontId="5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5" fillId="6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5" fillId="6" borderId="0">
      <alignment horizontal="left" vertical="top" wrapText="1"/>
    </xf>
    <xf numFmtId="49" fontId="8" fillId="4" borderId="2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8" fillId="4" borderId="2">
      <alignment horizontal="left" vertical="top" wrapText="1"/>
    </xf>
    <xf numFmtId="49" fontId="9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10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11" fillId="2" borderId="0">
      <alignment horizontal="left" vertical="top" wrapText="1"/>
    </xf>
    <xf numFmtId="0" fontId="11" fillId="2" borderId="0">
      <alignment horizontal="left" vertical="top" wrapText="1"/>
    </xf>
    <xf numFmtId="0" fontId="6" fillId="2" borderId="0">
      <alignment horizontal="left" vertical="top" wrapText="1"/>
    </xf>
    <xf numFmtId="0" fontId="6" fillId="2" borderId="0">
      <alignment horizontal="left" vertical="top" wrapText="1"/>
    </xf>
    <xf numFmtId="0" fontId="6" fillId="2" borderId="0">
      <alignment horizontal="left" vertical="top" wrapText="1"/>
    </xf>
    <xf numFmtId="0" fontId="12" fillId="2" borderId="0">
      <alignment horizontal="left" vertical="top" wrapText="1"/>
    </xf>
    <xf numFmtId="0" fontId="13" fillId="2" borderId="0">
      <alignment horizontal="left" vertical="top" wrapText="1" indent="1"/>
    </xf>
    <xf numFmtId="0" fontId="7" fillId="2" borderId="0">
      <alignment horizontal="left" vertical="top" wrapText="1" indent="3"/>
    </xf>
    <xf numFmtId="0" fontId="14" fillId="2" borderId="0">
      <alignment horizontal="left" vertical="top" wrapText="1"/>
    </xf>
    <xf numFmtId="0" fontId="15" fillId="2" borderId="0">
      <alignment horizontal="left" vertical="top" wrapText="1"/>
    </xf>
    <xf numFmtId="0" fontId="16" fillId="2" borderId="0">
      <alignment horizontal="left" vertical="top" wrapText="1"/>
    </xf>
    <xf numFmtId="0" fontId="11" fillId="2" borderId="0">
      <alignment horizontal="left" vertical="top" wrapText="1"/>
    </xf>
    <xf numFmtId="0" fontId="17" fillId="2" borderId="0">
      <alignment horizontal="left" vertical="top" wrapText="1"/>
    </xf>
    <xf numFmtId="0" fontId="17" fillId="2" borderId="0">
      <alignment horizontal="left" vertical="top" wrapText="1"/>
    </xf>
    <xf numFmtId="0" fontId="11" fillId="2" borderId="0">
      <alignment horizontal="left" vertical="top" wrapText="1"/>
    </xf>
    <xf numFmtId="0" fontId="16" fillId="2" borderId="0">
      <alignment horizontal="left" vertical="top" wrapText="1"/>
    </xf>
    <xf numFmtId="0" fontId="16" fillId="2" borderId="0">
      <alignment horizontal="left" vertical="top" wrapText="1"/>
    </xf>
    <xf numFmtId="0" fontId="16" fillId="2" borderId="0">
      <alignment horizontal="left" vertical="top" wrapText="1"/>
    </xf>
    <xf numFmtId="49" fontId="18" fillId="2" borderId="0">
      <alignment vertical="top" wrapText="1"/>
    </xf>
    <xf numFmtId="49" fontId="2" fillId="2" borderId="0">
      <alignment horizontal="left" vertical="top"/>
    </xf>
    <xf numFmtId="0" fontId="16" fillId="2" borderId="0">
      <alignment horizontal="left" vertical="top"/>
    </xf>
    <xf numFmtId="0" fontId="16" fillId="2" borderId="0">
      <alignment horizontal="left" vertical="top"/>
    </xf>
    <xf numFmtId="0" fontId="16" fillId="2" borderId="0">
      <alignment horizontal="left" vertical="top"/>
    </xf>
  </cellStyleXfs>
  <cellXfs count="46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0" fillId="2" borderId="3" xfId="0" applyNumberFormat="1" applyFill="1" applyBorder="1" applyProtection="1">
      <alignment vertical="top"/>
    </xf>
    <xf numFmtId="49" fontId="0" fillId="2" borderId="6" xfId="0" applyNumberFormat="1" applyFill="1" applyBorder="1" applyProtection="1">
      <alignment vertical="top"/>
    </xf>
    <xf numFmtId="49" fontId="0" fillId="2" borderId="7" xfId="0" applyNumberFormat="1" applyFill="1" applyBorder="1" applyProtection="1">
      <alignment vertical="top"/>
    </xf>
    <xf numFmtId="49" fontId="1" fillId="2" borderId="5" xfId="0" applyNumberFormat="1" applyFont="1" applyFill="1" applyBorder="1" applyProtection="1">
      <alignment vertical="top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right" vertical="top" wrapText="1"/>
    </xf>
    <xf numFmtId="0" fontId="1" fillId="2" borderId="9" xfId="0" applyFont="1" applyFill="1" applyBorder="1" applyAlignment="1" applyProtection="1">
      <alignment horizontal="right" vertical="top" wrapText="1"/>
    </xf>
    <xf numFmtId="49" fontId="11" fillId="2" borderId="10" xfId="27" applyBorder="1">
      <alignment horizontal="left" vertical="top" wrapText="1"/>
    </xf>
    <xf numFmtId="49" fontId="11" fillId="2" borderId="11" xfId="27" applyBorder="1">
      <alignment horizontal="left" vertical="top" wrapText="1"/>
    </xf>
    <xf numFmtId="49" fontId="0" fillId="2" borderId="10" xfId="0" applyNumberFormat="1" applyFill="1" applyBorder="1" applyProtection="1">
      <alignment vertical="top"/>
    </xf>
    <xf numFmtId="49" fontId="5" fillId="6" borderId="10" xfId="11" applyBorder="1">
      <alignment horizontal="left" vertical="top" wrapText="1"/>
    </xf>
    <xf numFmtId="0" fontId="5" fillId="6" borderId="10" xfId="14" applyBorder="1">
      <alignment horizontal="left" vertical="top" wrapText="1"/>
    </xf>
    <xf numFmtId="49" fontId="8" fillId="4" borderId="11" xfId="15" applyBorder="1">
      <alignment horizontal="left" vertical="top" wrapText="1"/>
    </xf>
    <xf numFmtId="0" fontId="8" fillId="4" borderId="12" xfId="18" applyBorder="1">
      <alignment horizontal="left" vertical="top" wrapText="1"/>
    </xf>
    <xf numFmtId="49" fontId="8" fillId="4" borderId="12" xfId="15" applyBorder="1">
      <alignment horizontal="left" vertical="top" wrapText="1"/>
    </xf>
    <xf numFmtId="49" fontId="9" fillId="4" borderId="10" xfId="19" applyBorder="1">
      <alignment horizontal="left" vertical="top" wrapText="1"/>
    </xf>
    <xf numFmtId="49" fontId="10" fillId="4" borderId="10" xfId="23" applyBorder="1">
      <alignment horizontal="left" vertical="top" wrapText="1"/>
    </xf>
    <xf numFmtId="49" fontId="8" fillId="4" borderId="13" xfId="15" applyBorder="1">
      <alignment horizontal="left" vertical="top" wrapText="1"/>
    </xf>
    <xf numFmtId="0" fontId="8" fillId="4" borderId="13" xfId="18" applyBorder="1">
      <alignment horizontal="left" vertical="top" wrapText="1"/>
    </xf>
    <xf numFmtId="0" fontId="0" fillId="2" borderId="15" xfId="0" applyFill="1" applyBorder="1" applyAlignment="1" applyProtection="1">
      <alignment horizontal="left" vertical="top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right" vertical="top"/>
    </xf>
    <xf numFmtId="165" fontId="0" fillId="2" borderId="14" xfId="0" applyNumberFormat="1" applyFill="1" applyBorder="1" applyAlignment="1" applyProtection="1">
      <alignment horizontal="right" vertical="top"/>
      <protection locked="0"/>
    </xf>
    <xf numFmtId="0" fontId="0" fillId="2" borderId="15" xfId="0" applyFill="1" applyBorder="1" applyAlignment="1" applyProtection="1">
      <alignment horizontal="right" vertical="top"/>
    </xf>
    <xf numFmtId="164" fontId="0" fillId="2" borderId="15" xfId="0" applyNumberFormat="1" applyFill="1" applyBorder="1" applyAlignment="1" applyProtection="1">
      <alignment horizontal="right" vertical="top"/>
      <protection locked="0"/>
    </xf>
    <xf numFmtId="165" fontId="0" fillId="2" borderId="15" xfId="0" applyNumberFormat="1" applyFill="1" applyBorder="1" applyAlignment="1" applyProtection="1">
      <alignment horizontal="right" vertical="top"/>
      <protection locked="0"/>
    </xf>
    <xf numFmtId="165" fontId="0" fillId="2" borderId="9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5" fillId="6" borderId="0" xfId="11" applyBorder="1">
      <alignment horizontal="left" vertical="top" wrapText="1"/>
    </xf>
    <xf numFmtId="49" fontId="11" fillId="2" borderId="0" xfId="27" applyBorder="1">
      <alignment horizontal="left" vertical="top" wrapText="1"/>
    </xf>
    <xf numFmtId="0" fontId="5" fillId="6" borderId="0" xfId="14" applyBorder="1">
      <alignment horizontal="left" vertical="top" wrapText="1"/>
    </xf>
    <xf numFmtId="49" fontId="9" fillId="4" borderId="0" xfId="19" applyBorder="1">
      <alignment horizontal="left" vertical="top" wrapText="1"/>
    </xf>
    <xf numFmtId="49" fontId="10" fillId="4" borderId="0" xfId="23" applyBorder="1">
      <alignment horizontal="left" vertical="top" wrapText="1"/>
    </xf>
    <xf numFmtId="49" fontId="0" fillId="2" borderId="16" xfId="0" applyNumberFormat="1" applyFill="1" applyBorder="1" applyProtection="1">
      <alignment vertical="top"/>
    </xf>
    <xf numFmtId="49" fontId="0" fillId="2" borderId="17" xfId="0" applyNumberFormat="1" applyFill="1" applyBorder="1" applyProtection="1">
      <alignment vertical="top"/>
    </xf>
    <xf numFmtId="0" fontId="0" fillId="2" borderId="18" xfId="0" applyFill="1" applyBorder="1" applyAlignment="1" applyProtection="1">
      <alignment horizontal="left" vertical="top"/>
    </xf>
    <xf numFmtId="0" fontId="0" fillId="2" borderId="18" xfId="0" applyFill="1" applyBorder="1" applyAlignment="1" applyProtection="1">
      <alignment horizontal="right" vertical="top"/>
    </xf>
    <xf numFmtId="0" fontId="0" fillId="2" borderId="19" xfId="0" applyFill="1" applyBorder="1" applyAlignment="1" applyProtection="1">
      <alignment horizontal="right" vertical="top"/>
    </xf>
    <xf numFmtId="49" fontId="1" fillId="2" borderId="0" xfId="0" applyNumberFormat="1" applyFont="1" applyFill="1" applyProtection="1">
      <alignment vertical="top"/>
    </xf>
    <xf numFmtId="165" fontId="20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5" fontId="1" fillId="2" borderId="0" xfId="0" applyNumberFormat="1" applyFont="1" applyFill="1" applyProtection="1">
      <alignment vertical="top"/>
    </xf>
  </cellXfs>
  <cellStyles count="50">
    <cellStyle name="ArtDescriptif" xfId="29"/>
    <cellStyle name="ArtLibelleCond" xfId="28"/>
    <cellStyle name="ArtNote1" xfId="30"/>
    <cellStyle name="ArtNote2" xfId="31"/>
    <cellStyle name="ArtNote3" xfId="32"/>
    <cellStyle name="ArtNote4" xfId="33"/>
    <cellStyle name="ArtNote5" xfId="34"/>
    <cellStyle name="ArtQuantite" xfId="35"/>
    <cellStyle name="ArtTitre" xfId="27"/>
    <cellStyle name="ChapDescriptif0" xfId="8"/>
    <cellStyle name="ChapDescriptif1" xfId="12"/>
    <cellStyle name="ChapDescriptif2" xfId="16"/>
    <cellStyle name="ChapDescriptif3" xfId="20"/>
    <cellStyle name="ChapDescriptif4" xfId="24"/>
    <cellStyle name="ChapNote0" xfId="9"/>
    <cellStyle name="ChapNote1" xfId="13"/>
    <cellStyle name="ChapNote2" xfId="17"/>
    <cellStyle name="ChapNote3" xfId="21"/>
    <cellStyle name="ChapNote4" xfId="25"/>
    <cellStyle name="ChapRecap0" xfId="10"/>
    <cellStyle name="ChapRecap1" xfId="14"/>
    <cellStyle name="ChapRecap2" xfId="18"/>
    <cellStyle name="ChapRecap3" xfId="22"/>
    <cellStyle name="ChapRecap4" xfId="26"/>
    <cellStyle name="ChapTitre0" xfId="7"/>
    <cellStyle name="ChapTitre1" xfId="11"/>
    <cellStyle name="ChapTitre2" xfId="15"/>
    <cellStyle name="ChapTitre3" xfId="19"/>
    <cellStyle name="ChapTitre4" xfId="23"/>
    <cellStyle name="Commentaire" xfId="1" builtinId="10" customBuiltin="1"/>
    <cellStyle name="DQLocQuantNonLoc" xfId="43"/>
    <cellStyle name="DQLocRefClass" xfId="42"/>
    <cellStyle name="DQLocStruct" xfId="44"/>
    <cellStyle name="DQMinutes" xfId="45"/>
    <cellStyle name="Info Entete" xfId="48"/>
    <cellStyle name="Inter Entete" xfId="49"/>
    <cellStyle name="LocGen" xfId="37"/>
    <cellStyle name="LocLit" xfId="39"/>
    <cellStyle name="LocRefClass" xfId="38"/>
    <cellStyle name="LocSignetRep" xfId="41"/>
    <cellStyle name="LocStrRecap0" xfId="4"/>
    <cellStyle name="LocStrRecap1" xfId="6"/>
    <cellStyle name="LocStrTexte0" xfId="3"/>
    <cellStyle name="LocStrTexte1" xfId="5"/>
    <cellStyle name="LocStruct" xfId="40"/>
    <cellStyle name="LocTitre" xfId="36"/>
    <cellStyle name="Lot" xfId="46"/>
    <cellStyle name="Normal" xfId="0" builtinId="0" customBuiltin="1"/>
    <cellStyle name="Numerotation" xfId="2"/>
    <cellStyle name="Titre Entete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393700</xdr:colOff>
      <xdr:row>41</xdr:row>
      <xdr:rowOff>152400</xdr:rowOff>
    </xdr:from>
    <xdr:to>
      <xdr:col>8</xdr:col>
      <xdr:colOff>673100</xdr:colOff>
      <xdr:row>50</xdr:row>
      <xdr:rowOff>76200</xdr:rowOff>
    </xdr:to>
    <xdr:pic>
      <xdr:nvPicPr>
        <xdr:cNvPr id="2" name="Forme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00" y="7962900"/>
          <a:ext cx="1041400" cy="1638300"/>
        </a:xfrm>
        <a:prstGeom prst="rect">
          <a:avLst/>
        </a:prstGeom>
      </xdr:spPr>
    </xdr:pic>
    <xdr:clientData/>
  </xdr:twoCellAnchor>
  <xdr:twoCellAnchor editAs="absolute">
    <xdr:from>
      <xdr:col>0</xdr:col>
      <xdr:colOff>63500</xdr:colOff>
      <xdr:row>0</xdr:row>
      <xdr:rowOff>38100</xdr:rowOff>
    </xdr:from>
    <xdr:to>
      <xdr:col>1</xdr:col>
      <xdr:colOff>50800</xdr:colOff>
      <xdr:row>12</xdr:row>
      <xdr:rowOff>63500</xdr:rowOff>
    </xdr:to>
    <xdr:pic>
      <xdr:nvPicPr>
        <xdr:cNvPr id="3" name="Forme2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0"/>
          <a:ext cx="749300" cy="2311400"/>
        </a:xfrm>
        <a:prstGeom prst="rect">
          <a:avLst/>
        </a:prstGeom>
      </xdr:spPr>
    </xdr:pic>
    <xdr:clientData/>
  </xdr:twoCellAnchor>
  <xdr:twoCellAnchor editAs="absolute">
    <xdr:from>
      <xdr:col>0</xdr:col>
      <xdr:colOff>241300</xdr:colOff>
      <xdr:row>11</xdr:row>
      <xdr:rowOff>114300</xdr:rowOff>
    </xdr:from>
    <xdr:to>
      <xdr:col>8</xdr:col>
      <xdr:colOff>482600</xdr:colOff>
      <xdr:row>18</xdr:row>
      <xdr:rowOff>12700</xdr:rowOff>
    </xdr:to>
    <xdr:sp macro="" textlink="">
      <xdr:nvSpPr>
        <xdr:cNvPr id="4" name="Forme3"/>
        <xdr:cNvSpPr/>
      </xdr:nvSpPr>
      <xdr:spPr>
        <a:xfrm>
          <a:off x="241300" y="2209800"/>
          <a:ext cx="6337300" cy="12319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38308
   Travaux de rénovation thermique du pôle automobile de l'EFMA
     Bourgoin Jallieu </a:t>
          </a:r>
        </a:p>
      </xdr:txBody>
    </xdr:sp>
    <xdr:clientData/>
  </xdr:twoCellAnchor>
  <xdr:twoCellAnchor editAs="absolute">
    <xdr:from>
      <xdr:col>0</xdr:col>
      <xdr:colOff>139700</xdr:colOff>
      <xdr:row>21</xdr:row>
      <xdr:rowOff>165100</xdr:rowOff>
    </xdr:from>
    <xdr:to>
      <xdr:col>8</xdr:col>
      <xdr:colOff>571500</xdr:colOff>
      <xdr:row>31</xdr:row>
      <xdr:rowOff>12700</xdr:rowOff>
    </xdr:to>
    <xdr:sp macro="" textlink="">
      <xdr:nvSpPr>
        <xdr:cNvPr id="5" name="Forme4"/>
        <xdr:cNvSpPr/>
      </xdr:nvSpPr>
      <xdr:spPr>
        <a:xfrm>
          <a:off x="139700" y="4165600"/>
          <a:ext cx="6527800" cy="17526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
D.P.G.F.
Lot N° 02 BARDAGE DOUBLE PEAU - PANNEAUX PLEINS ET CHASSIS EN POLYCARBONATE - ETANCHEITE</a:t>
          </a:r>
        </a:p>
      </xdr:txBody>
    </xdr:sp>
    <xdr:clientData/>
  </xdr:twoCellAnchor>
  <xdr:twoCellAnchor editAs="absolute">
    <xdr:from>
      <xdr:col>0</xdr:col>
      <xdr:colOff>63500</xdr:colOff>
      <xdr:row>48</xdr:row>
      <xdr:rowOff>152400</xdr:rowOff>
    </xdr:from>
    <xdr:to>
      <xdr:col>4</xdr:col>
      <xdr:colOff>88900</xdr:colOff>
      <xdr:row>50</xdr:row>
      <xdr:rowOff>12700</xdr:rowOff>
    </xdr:to>
    <xdr:sp macro="" textlink="">
      <xdr:nvSpPr>
        <xdr:cNvPr id="6" name="Forme5"/>
        <xdr:cNvSpPr/>
      </xdr:nvSpPr>
      <xdr:spPr>
        <a:xfrm>
          <a:off x="63500" y="9296400"/>
          <a:ext cx="3073400" cy="2413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Indice A - Septembre 2017</a:t>
          </a:r>
        </a:p>
      </xdr:txBody>
    </xdr:sp>
    <xdr:clientData/>
  </xdr:twoCellAnchor>
  <xdr:twoCellAnchor editAs="absolute">
    <xdr:from>
      <xdr:col>0</xdr:col>
      <xdr:colOff>609600</xdr:colOff>
      <xdr:row>18</xdr:row>
      <xdr:rowOff>114300</xdr:rowOff>
    </xdr:from>
    <xdr:to>
      <xdr:col>8</xdr:col>
      <xdr:colOff>114300</xdr:colOff>
      <xdr:row>20</xdr:row>
      <xdr:rowOff>88900</xdr:rowOff>
    </xdr:to>
    <xdr:sp macro="" textlink="">
      <xdr:nvSpPr>
        <xdr:cNvPr id="7" name="Forme6"/>
        <xdr:cNvSpPr/>
      </xdr:nvSpPr>
      <xdr:spPr>
        <a:xfrm>
          <a:off x="609600" y="3543300"/>
          <a:ext cx="5600700" cy="355600"/>
        </a:xfrm>
        <a:prstGeom prst="rect">
          <a:avLst/>
        </a:prstGeom>
        <a:solidFill>
          <a:srgbClr val="CBD300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- PHASE DCE -</a:t>
          </a:r>
        </a:p>
      </xdr:txBody>
    </xdr:sp>
    <xdr:clientData/>
  </xdr:twoCellAnchor>
  <xdr:twoCellAnchor editAs="absolute">
    <xdr:from>
      <xdr:col>0</xdr:col>
      <xdr:colOff>254000</xdr:colOff>
      <xdr:row>39</xdr:row>
      <xdr:rowOff>38100</xdr:rowOff>
    </xdr:from>
    <xdr:to>
      <xdr:col>3</xdr:col>
      <xdr:colOff>0</xdr:colOff>
      <xdr:row>45</xdr:row>
      <xdr:rowOff>101600</xdr:rowOff>
    </xdr:to>
    <xdr:sp macro="" textlink="">
      <xdr:nvSpPr>
        <xdr:cNvPr id="8" name="Forme7"/>
        <xdr:cNvSpPr/>
      </xdr:nvSpPr>
      <xdr:spPr>
        <a:xfrm>
          <a:off x="254000" y="7467600"/>
          <a:ext cx="2032000" cy="12065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B.E.T. FLUIDES
PONCET-EIC
18 rue des Echarneaux
42400 - Saint Chamond
</a:t>
          </a:r>
        </a:p>
      </xdr:txBody>
    </xdr:sp>
    <xdr:clientData/>
  </xdr:twoCellAnchor>
  <xdr:twoCellAnchor editAs="absolute">
    <xdr:from>
      <xdr:col>2</xdr:col>
      <xdr:colOff>635000</xdr:colOff>
      <xdr:row>31</xdr:row>
      <xdr:rowOff>114300</xdr:rowOff>
    </xdr:from>
    <xdr:to>
      <xdr:col>5</xdr:col>
      <xdr:colOff>381000</xdr:colOff>
      <xdr:row>38</xdr:row>
      <xdr:rowOff>88900</xdr:rowOff>
    </xdr:to>
    <xdr:sp macro="" textlink="">
      <xdr:nvSpPr>
        <xdr:cNvPr id="9" name="Forme8"/>
        <xdr:cNvSpPr/>
      </xdr:nvSpPr>
      <xdr:spPr>
        <a:xfrm>
          <a:off x="2159000" y="6019800"/>
          <a:ext cx="2032000" cy="13081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ARCHITECTE
ATELIER TRAIT DE PLUME
Immeuble Woopa
10 Avenue des Canuts
69120 - VAULX EN VELIN
</a:t>
          </a:r>
        </a:p>
      </xdr:txBody>
    </xdr:sp>
    <xdr:clientData/>
  </xdr:twoCellAnchor>
  <xdr:twoCellAnchor editAs="absolute">
    <xdr:from>
      <xdr:col>5</xdr:col>
      <xdr:colOff>38100</xdr:colOff>
      <xdr:row>39</xdr:row>
      <xdr:rowOff>38100</xdr:rowOff>
    </xdr:from>
    <xdr:to>
      <xdr:col>7</xdr:col>
      <xdr:colOff>558800</xdr:colOff>
      <xdr:row>45</xdr:row>
      <xdr:rowOff>38100</xdr:rowOff>
    </xdr:to>
    <xdr:sp macro="" textlink="">
      <xdr:nvSpPr>
        <xdr:cNvPr id="10" name="Forme9"/>
        <xdr:cNvSpPr/>
      </xdr:nvSpPr>
      <xdr:spPr>
        <a:xfrm>
          <a:off x="3848100" y="7467600"/>
          <a:ext cx="2044700" cy="1143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Economiste
PROCOBAT
Immeuble WOOPA                            10 avenue des Canuts
69120 - VAULX EN VELIN</a:t>
          </a:r>
        </a:p>
      </xdr:txBody>
    </xdr:sp>
    <xdr:clientData/>
  </xdr:twoCellAnchor>
  <xdr:twoCellAnchor editAs="absolute">
    <xdr:from>
      <xdr:col>1</xdr:col>
      <xdr:colOff>165100</xdr:colOff>
      <xdr:row>2</xdr:row>
      <xdr:rowOff>63500</xdr:rowOff>
    </xdr:from>
    <xdr:to>
      <xdr:col>4</xdr:col>
      <xdr:colOff>546100</xdr:colOff>
      <xdr:row>11</xdr:row>
      <xdr:rowOff>0</xdr:rowOff>
    </xdr:to>
    <xdr:sp macro="" textlink="">
      <xdr:nvSpPr>
        <xdr:cNvPr id="11" name="Forme10"/>
        <xdr:cNvSpPr/>
      </xdr:nvSpPr>
      <xdr:spPr>
        <a:xfrm>
          <a:off x="927100" y="444500"/>
          <a:ext cx="2667000" cy="165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Maître d'Ouvrage
CHAMBRE DES METIERS ET 
DE L'ARTISANAT
20 Rue des Arts et Métiers
ZAC Bouchayer-Viallet
38206 GRENOBLE Cedex 1
</a:t>
          </a:r>
        </a:p>
      </xdr:txBody>
    </xdr:sp>
    <xdr:clientData/>
  </xdr:twoCellAnchor>
  <xdr:twoCellAnchor editAs="absolute">
    <xdr:from>
      <xdr:col>5</xdr:col>
      <xdr:colOff>76200</xdr:colOff>
      <xdr:row>2</xdr:row>
      <xdr:rowOff>63500</xdr:rowOff>
    </xdr:from>
    <xdr:to>
      <xdr:col>8</xdr:col>
      <xdr:colOff>457200</xdr:colOff>
      <xdr:row>11</xdr:row>
      <xdr:rowOff>0</xdr:rowOff>
    </xdr:to>
    <xdr:sp macro="" textlink="">
      <xdr:nvSpPr>
        <xdr:cNvPr id="12" name="Forme11"/>
        <xdr:cNvSpPr/>
      </xdr:nvSpPr>
      <xdr:spPr>
        <a:xfrm>
          <a:off x="3886200" y="444500"/>
          <a:ext cx="2667000" cy="165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Assistant Maître d'Ouvrage
DESTIM
50 Chemin du Faïs
38350 BILLIEU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152400</xdr:rowOff>
    </xdr:from>
    <xdr:to>
      <xdr:col>1</xdr:col>
      <xdr:colOff>2540000</xdr:colOff>
      <xdr:row>0</xdr:row>
      <xdr:rowOff>533400</xdr:rowOff>
    </xdr:to>
    <xdr:sp macro="" textlink="">
      <xdr:nvSpPr>
        <xdr:cNvPr id="2" name="Forme12"/>
        <xdr:cNvSpPr/>
      </xdr:nvSpPr>
      <xdr:spPr>
        <a:xfrm>
          <a:off x="152400" y="152400"/>
          <a:ext cx="3035300" cy="38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4162" tIns="64162" rIns="64162" bIns="64162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Travaux de rénovation thermique du pôle automobile de l'EFMA Bourgoin Jallieu</a:t>
          </a:r>
        </a:p>
      </xdr:txBody>
    </xdr:sp>
    <xdr:clientData/>
  </xdr:twoCellAnchor>
  <xdr:twoCellAnchor editAs="absolute">
    <xdr:from>
      <xdr:col>1</xdr:col>
      <xdr:colOff>1308100</xdr:colOff>
      <xdr:row>0</xdr:row>
      <xdr:rowOff>152400</xdr:rowOff>
    </xdr:from>
    <xdr:to>
      <xdr:col>5</xdr:col>
      <xdr:colOff>730250</xdr:colOff>
      <xdr:row>0</xdr:row>
      <xdr:rowOff>698500</xdr:rowOff>
    </xdr:to>
    <xdr:sp macro="" textlink="">
      <xdr:nvSpPr>
        <xdr:cNvPr id="3" name="Forme13"/>
        <xdr:cNvSpPr/>
      </xdr:nvSpPr>
      <xdr:spPr>
        <a:xfrm>
          <a:off x="1955800" y="152400"/>
          <a:ext cx="4584700" cy="5461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4162" tIns="64162" rIns="64162" bIns="64162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D.P.G.F.
Lot N° 02 BARDAGE DOUBLE PEAU - PANNEAUX PLEINS ET CHASSIS EN POLYCARBONATE - ETANCHEITE</a:t>
          </a:r>
        </a:p>
      </xdr:txBody>
    </xdr:sp>
    <xdr:clientData/>
  </xdr:twoCellAnchor>
  <xdr:twoCellAnchor editAs="absolute">
    <xdr:from>
      <xdr:col>0</xdr:col>
      <xdr:colOff>127000</xdr:colOff>
      <xdr:row>0</xdr:row>
      <xdr:rowOff>673100</xdr:rowOff>
    </xdr:from>
    <xdr:to>
      <xdr:col>6</xdr:col>
      <xdr:colOff>12700</xdr:colOff>
      <xdr:row>0</xdr:row>
      <xdr:rowOff>673100</xdr:rowOff>
    </xdr:to>
    <xdr:cxnSp macro="">
      <xdr:nvCxnSpPr>
        <xdr:cNvPr id="4" name="Forme14"/>
        <xdr:cNvCxnSpPr/>
      </xdr:nvCxnSpPr>
      <xdr:spPr>
        <a:xfrm>
          <a:off x="127000" y="673100"/>
          <a:ext cx="6477000" cy="0"/>
        </a:xfrm>
        <a:prstGeom prst="line">
          <a:avLst/>
        </a:prstGeom>
        <a:ln w="12700" cmpd="sng">
          <a:solidFill>
            <a:srgbClr val="756EAC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152400</xdr:rowOff>
    </xdr:from>
    <xdr:to>
      <xdr:col>1</xdr:col>
      <xdr:colOff>2540000</xdr:colOff>
      <xdr:row>0</xdr:row>
      <xdr:rowOff>533400</xdr:rowOff>
    </xdr:to>
    <xdr:sp macro="" textlink="">
      <xdr:nvSpPr>
        <xdr:cNvPr id="2" name="Forme15"/>
        <xdr:cNvSpPr/>
      </xdr:nvSpPr>
      <xdr:spPr>
        <a:xfrm>
          <a:off x="152400" y="152400"/>
          <a:ext cx="3035300" cy="38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4162" tIns="64162" rIns="64162" bIns="64162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Travaux de rénovation thermique du pôle automobile de l'EFMA Bourgoin Jallieu</a:t>
          </a:r>
        </a:p>
      </xdr:txBody>
    </xdr:sp>
    <xdr:clientData/>
  </xdr:twoCellAnchor>
  <xdr:twoCellAnchor editAs="absolute">
    <xdr:from>
      <xdr:col>1</xdr:col>
      <xdr:colOff>1308100</xdr:colOff>
      <xdr:row>0</xdr:row>
      <xdr:rowOff>152400</xdr:rowOff>
    </xdr:from>
    <xdr:to>
      <xdr:col>5</xdr:col>
      <xdr:colOff>730250</xdr:colOff>
      <xdr:row>0</xdr:row>
      <xdr:rowOff>698500</xdr:rowOff>
    </xdr:to>
    <xdr:sp macro="" textlink="">
      <xdr:nvSpPr>
        <xdr:cNvPr id="3" name="Forme16"/>
        <xdr:cNvSpPr/>
      </xdr:nvSpPr>
      <xdr:spPr>
        <a:xfrm>
          <a:off x="1955800" y="152400"/>
          <a:ext cx="4584700" cy="5461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4162" tIns="64162" rIns="64162" bIns="64162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D.P.G.F.
Lot N° 02 BARDAGE DOUBLE PEAU - PANNEAUX PLEINS ET CHASSIS EN POLYCARBONATE - ETANCHEITE
OPTION N°01 - Sol résine dans chaque atelier</a:t>
          </a:r>
        </a:p>
      </xdr:txBody>
    </xdr:sp>
    <xdr:clientData/>
  </xdr:twoCellAnchor>
  <xdr:twoCellAnchor editAs="absolute">
    <xdr:from>
      <xdr:col>0</xdr:col>
      <xdr:colOff>127000</xdr:colOff>
      <xdr:row>0</xdr:row>
      <xdr:rowOff>673100</xdr:rowOff>
    </xdr:from>
    <xdr:to>
      <xdr:col>6</xdr:col>
      <xdr:colOff>12700</xdr:colOff>
      <xdr:row>0</xdr:row>
      <xdr:rowOff>673100</xdr:rowOff>
    </xdr:to>
    <xdr:cxnSp macro="">
      <xdr:nvCxnSpPr>
        <xdr:cNvPr id="4" name="Forme17"/>
        <xdr:cNvCxnSpPr/>
      </xdr:nvCxnSpPr>
      <xdr:spPr>
        <a:xfrm>
          <a:off x="127000" y="673100"/>
          <a:ext cx="6477000" cy="0"/>
        </a:xfrm>
        <a:prstGeom prst="line">
          <a:avLst/>
        </a:prstGeom>
        <a:ln w="12700" cmpd="sng">
          <a:solidFill>
            <a:srgbClr val="756EAC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166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F1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55.5" customHeight="1" x14ac:dyDescent="0.25">
      <c r="A1" s="4"/>
      <c r="B1" s="3"/>
      <c r="C1" s="3"/>
      <c r="D1" s="3"/>
      <c r="E1" s="3"/>
      <c r="F1" s="5"/>
    </row>
    <row r="2" spans="1:702" x14ac:dyDescent="0.25">
      <c r="A2" s="6"/>
      <c r="B2" s="7"/>
      <c r="C2" s="8" t="s">
        <v>0</v>
      </c>
      <c r="D2" s="9" t="s">
        <v>1</v>
      </c>
      <c r="E2" s="9" t="s">
        <v>2</v>
      </c>
      <c r="F2" s="10" t="s">
        <v>3</v>
      </c>
    </row>
    <row r="3" spans="1:702" x14ac:dyDescent="0.25">
      <c r="A3" s="13"/>
      <c r="B3" s="31"/>
      <c r="C3" s="23"/>
      <c r="D3" s="27"/>
      <c r="E3" s="27"/>
      <c r="F3" s="25"/>
    </row>
    <row r="4" spans="1:702" ht="28.5" x14ac:dyDescent="0.25">
      <c r="A4" s="14" t="s">
        <v>5</v>
      </c>
      <c r="B4" s="32" t="s">
        <v>6</v>
      </c>
      <c r="C4" s="23"/>
      <c r="D4" s="27"/>
      <c r="E4" s="27"/>
      <c r="F4" s="25"/>
      <c r="ZY4" s="1" t="s">
        <v>4</v>
      </c>
      <c r="ZZ4" s="2"/>
    </row>
    <row r="5" spans="1:702" x14ac:dyDescent="0.25">
      <c r="A5" s="11" t="s">
        <v>7</v>
      </c>
      <c r="B5" s="33" t="s">
        <v>11</v>
      </c>
      <c r="C5" s="24" t="s">
        <v>8</v>
      </c>
      <c r="D5" s="28">
        <v>1</v>
      </c>
      <c r="E5" s="29"/>
      <c r="F5" s="26">
        <f>ROUND(D5*E5,2)</f>
        <v>0</v>
      </c>
      <c r="ZY5" s="1" t="s">
        <v>9</v>
      </c>
      <c r="ZZ5" s="2" t="s">
        <v>10</v>
      </c>
    </row>
    <row r="6" spans="1:702" x14ac:dyDescent="0.25">
      <c r="A6" s="11" t="s">
        <v>12</v>
      </c>
      <c r="B6" s="33" t="s">
        <v>14</v>
      </c>
      <c r="C6" s="24" t="s">
        <v>8</v>
      </c>
      <c r="D6" s="28">
        <v>1</v>
      </c>
      <c r="E6" s="29"/>
      <c r="F6" s="26">
        <f>ROUND(D6*E6,2)</f>
        <v>0</v>
      </c>
      <c r="ZY6" s="1" t="s">
        <v>9</v>
      </c>
      <c r="ZZ6" s="2" t="s">
        <v>13</v>
      </c>
    </row>
    <row r="7" spans="1:702" x14ac:dyDescent="0.25">
      <c r="A7" s="13"/>
      <c r="B7" s="31"/>
      <c r="C7" s="23"/>
      <c r="D7" s="27"/>
      <c r="E7" s="27"/>
      <c r="F7" s="25"/>
    </row>
    <row r="8" spans="1:702" ht="28.5" x14ac:dyDescent="0.25">
      <c r="A8" s="15"/>
      <c r="B8" s="34" t="s">
        <v>16</v>
      </c>
      <c r="C8" s="23"/>
      <c r="D8" s="27"/>
      <c r="E8" s="27"/>
      <c r="F8" s="30">
        <f>SUBTOTAL(109,F5:F7)</f>
        <v>0</v>
      </c>
      <c r="ZY8" s="1" t="s">
        <v>15</v>
      </c>
    </row>
    <row r="9" spans="1:702" x14ac:dyDescent="0.25">
      <c r="A9" s="13"/>
      <c r="B9" s="31"/>
      <c r="C9" s="23"/>
      <c r="D9" s="27"/>
      <c r="E9" s="27"/>
      <c r="F9" s="25"/>
    </row>
    <row r="10" spans="1:702" ht="28.5" x14ac:dyDescent="0.25">
      <c r="A10" s="14" t="s">
        <v>17</v>
      </c>
      <c r="B10" s="32" t="s">
        <v>18</v>
      </c>
      <c r="C10" s="23"/>
      <c r="D10" s="27"/>
      <c r="E10" s="27"/>
      <c r="F10" s="25"/>
      <c r="ZY10" s="1" t="s">
        <v>4</v>
      </c>
      <c r="ZZ10" s="2"/>
    </row>
    <row r="11" spans="1:702" x14ac:dyDescent="0.25">
      <c r="A11" s="16" t="s">
        <v>20</v>
      </c>
      <c r="B11" s="21" t="s">
        <v>21</v>
      </c>
      <c r="C11" s="23"/>
      <c r="D11" s="27"/>
      <c r="E11" s="27"/>
      <c r="F11" s="25"/>
      <c r="ZY11" s="1" t="s">
        <v>19</v>
      </c>
      <c r="ZZ11" s="2"/>
    </row>
    <row r="12" spans="1:702" x14ac:dyDescent="0.25">
      <c r="A12" s="12" t="s">
        <v>22</v>
      </c>
      <c r="B12" s="33" t="s">
        <v>24</v>
      </c>
      <c r="C12" s="24" t="s">
        <v>8</v>
      </c>
      <c r="D12" s="28">
        <v>1</v>
      </c>
      <c r="E12" s="29"/>
      <c r="F12" s="26">
        <f>ROUND(D12*E12,2)</f>
        <v>0</v>
      </c>
      <c r="ZY12" s="1" t="s">
        <v>9</v>
      </c>
      <c r="ZZ12" s="2" t="s">
        <v>23</v>
      </c>
    </row>
    <row r="13" spans="1:702" x14ac:dyDescent="0.25">
      <c r="A13" s="11" t="s">
        <v>25</v>
      </c>
      <c r="B13" s="33" t="s">
        <v>28</v>
      </c>
      <c r="C13" s="24" t="s">
        <v>26</v>
      </c>
      <c r="D13" s="29">
        <v>2185</v>
      </c>
      <c r="E13" s="29"/>
      <c r="F13" s="26">
        <f>ROUND(D13*E13,2)</f>
        <v>0</v>
      </c>
      <c r="ZY13" s="1" t="s">
        <v>9</v>
      </c>
      <c r="ZZ13" s="2" t="s">
        <v>27</v>
      </c>
    </row>
    <row r="14" spans="1:702" x14ac:dyDescent="0.25">
      <c r="A14" s="13"/>
      <c r="B14" s="31"/>
      <c r="C14" s="23"/>
      <c r="D14" s="27"/>
      <c r="E14" s="27"/>
      <c r="F14" s="25"/>
    </row>
    <row r="15" spans="1:702" x14ac:dyDescent="0.25">
      <c r="A15" s="17"/>
      <c r="B15" s="22" t="s">
        <v>29</v>
      </c>
      <c r="C15" s="23"/>
      <c r="D15" s="27"/>
      <c r="E15" s="27"/>
      <c r="F15" s="30">
        <f>SUBTOTAL(109,F12:F14)</f>
        <v>0</v>
      </c>
      <c r="ZY15" s="1" t="s">
        <v>15</v>
      </c>
    </row>
    <row r="16" spans="1:702" x14ac:dyDescent="0.25">
      <c r="A16" s="13"/>
      <c r="B16" s="31"/>
      <c r="C16" s="23"/>
      <c r="D16" s="27"/>
      <c r="E16" s="27"/>
      <c r="F16" s="25"/>
    </row>
    <row r="17" spans="1:702" x14ac:dyDescent="0.25">
      <c r="A17" s="16" t="s">
        <v>30</v>
      </c>
      <c r="B17" s="21" t="s">
        <v>31</v>
      </c>
      <c r="C17" s="23"/>
      <c r="D17" s="27"/>
      <c r="E17" s="27"/>
      <c r="F17" s="25"/>
      <c r="ZY17" s="1" t="s">
        <v>19</v>
      </c>
      <c r="ZZ17" s="2"/>
    </row>
    <row r="18" spans="1:702" x14ac:dyDescent="0.25">
      <c r="A18" s="12" t="s">
        <v>32</v>
      </c>
      <c r="B18" s="33" t="s">
        <v>34</v>
      </c>
      <c r="C18" s="24" t="s">
        <v>26</v>
      </c>
      <c r="D18" s="29">
        <v>687</v>
      </c>
      <c r="E18" s="29"/>
      <c r="F18" s="26">
        <f>ROUND(D18*E18,2)</f>
        <v>0</v>
      </c>
      <c r="ZY18" s="1" t="s">
        <v>9</v>
      </c>
      <c r="ZZ18" s="2" t="s">
        <v>33</v>
      </c>
    </row>
    <row r="19" spans="1:702" ht="25.5" x14ac:dyDescent="0.25">
      <c r="A19" s="11" t="s">
        <v>35</v>
      </c>
      <c r="B19" s="33" t="s">
        <v>37</v>
      </c>
      <c r="C19" s="24" t="s">
        <v>26</v>
      </c>
      <c r="D19" s="29">
        <v>436</v>
      </c>
      <c r="E19" s="29"/>
      <c r="F19" s="26">
        <f>ROUND(D19*E19,2)</f>
        <v>0</v>
      </c>
      <c r="ZY19" s="1" t="s">
        <v>9</v>
      </c>
      <c r="ZZ19" s="2" t="s">
        <v>36</v>
      </c>
    </row>
    <row r="20" spans="1:702" x14ac:dyDescent="0.25">
      <c r="A20" s="13"/>
      <c r="B20" s="31"/>
      <c r="C20" s="23"/>
      <c r="D20" s="27"/>
      <c r="E20" s="27"/>
      <c r="F20" s="25"/>
    </row>
    <row r="21" spans="1:702" x14ac:dyDescent="0.25">
      <c r="A21" s="17"/>
      <c r="B21" s="22" t="s">
        <v>38</v>
      </c>
      <c r="C21" s="23"/>
      <c r="D21" s="27"/>
      <c r="E21" s="27"/>
      <c r="F21" s="30">
        <f>SUBTOTAL(109,F18:F20)</f>
        <v>0</v>
      </c>
      <c r="ZY21" s="1" t="s">
        <v>15</v>
      </c>
    </row>
    <row r="22" spans="1:702" x14ac:dyDescent="0.25">
      <c r="A22" s="13"/>
      <c r="B22" s="31"/>
      <c r="C22" s="23"/>
      <c r="D22" s="27"/>
      <c r="E22" s="27"/>
      <c r="F22" s="25"/>
    </row>
    <row r="23" spans="1:702" ht="28.5" x14ac:dyDescent="0.25">
      <c r="A23" s="18" t="s">
        <v>39</v>
      </c>
      <c r="B23" s="21" t="s">
        <v>40</v>
      </c>
      <c r="C23" s="23"/>
      <c r="D23" s="27"/>
      <c r="E23" s="27"/>
      <c r="F23" s="25"/>
      <c r="ZY23" s="1" t="s">
        <v>19</v>
      </c>
      <c r="ZZ23" s="2"/>
    </row>
    <row r="24" spans="1:702" x14ac:dyDescent="0.25">
      <c r="A24" s="19" t="s">
        <v>42</v>
      </c>
      <c r="B24" s="35" t="s">
        <v>43</v>
      </c>
      <c r="C24" s="23"/>
      <c r="D24" s="27"/>
      <c r="E24" s="27"/>
      <c r="F24" s="25"/>
      <c r="ZY24" s="1" t="s">
        <v>41</v>
      </c>
      <c r="ZZ24" s="2"/>
    </row>
    <row r="25" spans="1:702" ht="22.5" x14ac:dyDescent="0.25">
      <c r="A25" s="20" t="s">
        <v>45</v>
      </c>
      <c r="B25" s="36" t="s">
        <v>46</v>
      </c>
      <c r="C25" s="23"/>
      <c r="D25" s="27"/>
      <c r="E25" s="27"/>
      <c r="F25" s="25"/>
      <c r="ZY25" s="1" t="s">
        <v>44</v>
      </c>
      <c r="ZZ25" s="2"/>
    </row>
    <row r="26" spans="1:702" ht="25.5" x14ac:dyDescent="0.25">
      <c r="A26" s="11" t="s">
        <v>47</v>
      </c>
      <c r="B26" s="33" t="s">
        <v>49</v>
      </c>
      <c r="C26" s="24" t="s">
        <v>26</v>
      </c>
      <c r="D26" s="29">
        <v>38</v>
      </c>
      <c r="E26" s="29"/>
      <c r="F26" s="26">
        <f>ROUND(D26*E26,2)</f>
        <v>0</v>
      </c>
      <c r="ZY26" s="1" t="s">
        <v>9</v>
      </c>
      <c r="ZZ26" s="2" t="s">
        <v>48</v>
      </c>
    </row>
    <row r="27" spans="1:702" ht="25.5" x14ac:dyDescent="0.25">
      <c r="A27" s="11" t="s">
        <v>50</v>
      </c>
      <c r="B27" s="33" t="s">
        <v>52</v>
      </c>
      <c r="C27" s="24" t="s">
        <v>26</v>
      </c>
      <c r="D27" s="29">
        <v>38</v>
      </c>
      <c r="E27" s="29"/>
      <c r="F27" s="26">
        <f>ROUND(D27*E27,2)</f>
        <v>0</v>
      </c>
      <c r="ZY27" s="1" t="s">
        <v>9</v>
      </c>
      <c r="ZZ27" s="2" t="s">
        <v>51</v>
      </c>
    </row>
    <row r="28" spans="1:702" x14ac:dyDescent="0.25">
      <c r="A28" s="19" t="s">
        <v>53</v>
      </c>
      <c r="B28" s="35" t="s">
        <v>54</v>
      </c>
      <c r="C28" s="23"/>
      <c r="D28" s="27"/>
      <c r="E28" s="27"/>
      <c r="F28" s="25"/>
      <c r="ZY28" s="1" t="s">
        <v>41</v>
      </c>
      <c r="ZZ28" s="2"/>
    </row>
    <row r="29" spans="1:702" ht="25.5" x14ac:dyDescent="0.25">
      <c r="A29" s="11" t="s">
        <v>55</v>
      </c>
      <c r="B29" s="33" t="s">
        <v>57</v>
      </c>
      <c r="C29" s="24" t="s">
        <v>26</v>
      </c>
      <c r="D29" s="29">
        <v>38</v>
      </c>
      <c r="E29" s="29"/>
      <c r="F29" s="26">
        <f>ROUND(D29*E29,2)</f>
        <v>0</v>
      </c>
      <c r="ZY29" s="1" t="s">
        <v>9</v>
      </c>
      <c r="ZZ29" s="2" t="s">
        <v>56</v>
      </c>
    </row>
    <row r="30" spans="1:702" x14ac:dyDescent="0.25">
      <c r="A30" s="19" t="s">
        <v>58</v>
      </c>
      <c r="B30" s="35" t="s">
        <v>59</v>
      </c>
      <c r="C30" s="23"/>
      <c r="D30" s="27"/>
      <c r="E30" s="27"/>
      <c r="F30" s="25"/>
      <c r="ZY30" s="1" t="s">
        <v>41</v>
      </c>
      <c r="ZZ30" s="2"/>
    </row>
    <row r="31" spans="1:702" x14ac:dyDescent="0.25">
      <c r="A31" s="11" t="s">
        <v>60</v>
      </c>
      <c r="B31" s="33" t="s">
        <v>62</v>
      </c>
      <c r="C31" s="24" t="s">
        <v>26</v>
      </c>
      <c r="D31" s="29">
        <v>38</v>
      </c>
      <c r="E31" s="29"/>
      <c r="F31" s="26">
        <f>ROUND(D31*E31,2)</f>
        <v>0</v>
      </c>
      <c r="ZY31" s="1" t="s">
        <v>9</v>
      </c>
      <c r="ZZ31" s="2" t="s">
        <v>61</v>
      </c>
    </row>
    <row r="32" spans="1:702" x14ac:dyDescent="0.25">
      <c r="A32" s="19" t="s">
        <v>63</v>
      </c>
      <c r="B32" s="35" t="s">
        <v>64</v>
      </c>
      <c r="C32" s="23"/>
      <c r="D32" s="27"/>
      <c r="E32" s="27"/>
      <c r="F32" s="25"/>
      <c r="ZY32" s="1" t="s">
        <v>41</v>
      </c>
      <c r="ZZ32" s="2"/>
    </row>
    <row r="33" spans="1:702" x14ac:dyDescent="0.25">
      <c r="A33" s="20" t="s">
        <v>65</v>
      </c>
      <c r="B33" s="36" t="s">
        <v>66</v>
      </c>
      <c r="C33" s="23"/>
      <c r="D33" s="27"/>
      <c r="E33" s="27"/>
      <c r="F33" s="25"/>
      <c r="ZY33" s="1" t="s">
        <v>44</v>
      </c>
      <c r="ZZ33" s="2"/>
    </row>
    <row r="34" spans="1:702" x14ac:dyDescent="0.25">
      <c r="A34" s="11" t="s">
        <v>67</v>
      </c>
      <c r="B34" s="33" t="s">
        <v>69</v>
      </c>
      <c r="C34" s="24" t="s">
        <v>26</v>
      </c>
      <c r="D34" s="29">
        <v>38</v>
      </c>
      <c r="E34" s="29"/>
      <c r="F34" s="26">
        <f>ROUND(D34*E34,2)</f>
        <v>0</v>
      </c>
      <c r="ZY34" s="1" t="s">
        <v>9</v>
      </c>
      <c r="ZZ34" s="2" t="s">
        <v>68</v>
      </c>
    </row>
    <row r="35" spans="1:702" ht="25.5" x14ac:dyDescent="0.25">
      <c r="A35" s="11" t="s">
        <v>70</v>
      </c>
      <c r="B35" s="33" t="s">
        <v>73</v>
      </c>
      <c r="C35" s="24" t="s">
        <v>71</v>
      </c>
      <c r="D35" s="29">
        <v>83</v>
      </c>
      <c r="E35" s="29"/>
      <c r="F35" s="26">
        <f>ROUND(D35*E35,2)</f>
        <v>0</v>
      </c>
      <c r="ZY35" s="1" t="s">
        <v>9</v>
      </c>
      <c r="ZZ35" s="2" t="s">
        <v>72</v>
      </c>
    </row>
    <row r="36" spans="1:702" x14ac:dyDescent="0.25">
      <c r="A36" s="13"/>
      <c r="B36" s="31"/>
      <c r="C36" s="23"/>
      <c r="D36" s="27"/>
      <c r="E36" s="27"/>
      <c r="F36" s="25"/>
    </row>
    <row r="37" spans="1:702" ht="28.5" x14ac:dyDescent="0.25">
      <c r="A37" s="17"/>
      <c r="B37" s="22" t="s">
        <v>74</v>
      </c>
      <c r="C37" s="23"/>
      <c r="D37" s="27"/>
      <c r="E37" s="27"/>
      <c r="F37" s="30">
        <f>SUBTOTAL(109,F24:F36)</f>
        <v>0</v>
      </c>
      <c r="ZY37" s="1" t="s">
        <v>15</v>
      </c>
    </row>
    <row r="38" spans="1:702" x14ac:dyDescent="0.25">
      <c r="A38" s="13"/>
      <c r="B38" s="31"/>
      <c r="C38" s="23"/>
      <c r="D38" s="27"/>
      <c r="E38" s="27"/>
      <c r="F38" s="25"/>
    </row>
    <row r="39" spans="1:702" ht="28.5" x14ac:dyDescent="0.25">
      <c r="A39" s="18" t="s">
        <v>75</v>
      </c>
      <c r="B39" s="21" t="s">
        <v>76</v>
      </c>
      <c r="C39" s="23"/>
      <c r="D39" s="27"/>
      <c r="E39" s="27"/>
      <c r="F39" s="25"/>
      <c r="ZY39" s="1" t="s">
        <v>19</v>
      </c>
      <c r="ZZ39" s="2"/>
    </row>
    <row r="40" spans="1:702" x14ac:dyDescent="0.25">
      <c r="A40" s="19" t="s">
        <v>77</v>
      </c>
      <c r="B40" s="35" t="s">
        <v>78</v>
      </c>
      <c r="C40" s="23"/>
      <c r="D40" s="27"/>
      <c r="E40" s="27"/>
      <c r="F40" s="25"/>
      <c r="ZY40" s="1" t="s">
        <v>41</v>
      </c>
      <c r="ZZ40" s="2"/>
    </row>
    <row r="41" spans="1:702" x14ac:dyDescent="0.25">
      <c r="A41" s="20" t="s">
        <v>79</v>
      </c>
      <c r="B41" s="36" t="s">
        <v>80</v>
      </c>
      <c r="C41" s="23"/>
      <c r="D41" s="27"/>
      <c r="E41" s="27"/>
      <c r="F41" s="25"/>
      <c r="ZY41" s="1" t="s">
        <v>44</v>
      </c>
      <c r="ZZ41" s="2"/>
    </row>
    <row r="42" spans="1:702" ht="25.5" x14ac:dyDescent="0.25">
      <c r="A42" s="11" t="s">
        <v>81</v>
      </c>
      <c r="B42" s="33" t="s">
        <v>83</v>
      </c>
      <c r="C42" s="24" t="s">
        <v>26</v>
      </c>
      <c r="D42" s="29">
        <v>647</v>
      </c>
      <c r="E42" s="29"/>
      <c r="F42" s="26">
        <f>ROUND(D42*E42,2)</f>
        <v>0</v>
      </c>
      <c r="ZY42" s="1" t="s">
        <v>9</v>
      </c>
      <c r="ZZ42" s="2" t="s">
        <v>82</v>
      </c>
    </row>
    <row r="43" spans="1:702" x14ac:dyDescent="0.25">
      <c r="A43" s="19" t="s">
        <v>84</v>
      </c>
      <c r="B43" s="35" t="s">
        <v>54</v>
      </c>
      <c r="C43" s="23"/>
      <c r="D43" s="27"/>
      <c r="E43" s="27"/>
      <c r="F43" s="25"/>
      <c r="ZY43" s="1" t="s">
        <v>41</v>
      </c>
      <c r="ZZ43" s="2"/>
    </row>
    <row r="44" spans="1:702" ht="25.5" x14ac:dyDescent="0.25">
      <c r="A44" s="11" t="s">
        <v>85</v>
      </c>
      <c r="B44" s="33" t="s">
        <v>57</v>
      </c>
      <c r="C44" s="24" t="s">
        <v>26</v>
      </c>
      <c r="D44" s="29">
        <v>647</v>
      </c>
      <c r="E44" s="29"/>
      <c r="F44" s="26">
        <f>ROUND(D44*E44,2)</f>
        <v>0</v>
      </c>
      <c r="ZY44" s="1" t="s">
        <v>9</v>
      </c>
      <c r="ZZ44" s="2" t="s">
        <v>86</v>
      </c>
    </row>
    <row r="45" spans="1:702" x14ac:dyDescent="0.25">
      <c r="A45" s="19" t="s">
        <v>87</v>
      </c>
      <c r="B45" s="35" t="s">
        <v>59</v>
      </c>
      <c r="C45" s="23"/>
      <c r="D45" s="27"/>
      <c r="E45" s="27"/>
      <c r="F45" s="25"/>
      <c r="ZY45" s="1" t="s">
        <v>41</v>
      </c>
      <c r="ZZ45" s="2"/>
    </row>
    <row r="46" spans="1:702" x14ac:dyDescent="0.25">
      <c r="A46" s="11" t="s">
        <v>88</v>
      </c>
      <c r="B46" s="33" t="s">
        <v>62</v>
      </c>
      <c r="C46" s="24" t="s">
        <v>26</v>
      </c>
      <c r="D46" s="29">
        <v>647</v>
      </c>
      <c r="E46" s="29"/>
      <c r="F46" s="26">
        <f>ROUND(D46*E46,2)</f>
        <v>0</v>
      </c>
      <c r="ZY46" s="1" t="s">
        <v>9</v>
      </c>
      <c r="ZZ46" s="2" t="s">
        <v>89</v>
      </c>
    </row>
    <row r="47" spans="1:702" x14ac:dyDescent="0.25">
      <c r="A47" s="19" t="s">
        <v>90</v>
      </c>
      <c r="B47" s="35" t="s">
        <v>64</v>
      </c>
      <c r="C47" s="23"/>
      <c r="D47" s="27"/>
      <c r="E47" s="27"/>
      <c r="F47" s="25"/>
      <c r="ZY47" s="1" t="s">
        <v>41</v>
      </c>
      <c r="ZZ47" s="2"/>
    </row>
    <row r="48" spans="1:702" x14ac:dyDescent="0.25">
      <c r="A48" s="20" t="s">
        <v>91</v>
      </c>
      <c r="B48" s="36" t="s">
        <v>66</v>
      </c>
      <c r="C48" s="23"/>
      <c r="D48" s="27"/>
      <c r="E48" s="27"/>
      <c r="F48" s="25"/>
      <c r="ZY48" s="1" t="s">
        <v>44</v>
      </c>
      <c r="ZZ48" s="2"/>
    </row>
    <row r="49" spans="1:702" x14ac:dyDescent="0.25">
      <c r="A49" s="11" t="s">
        <v>92</v>
      </c>
      <c r="B49" s="33" t="s">
        <v>69</v>
      </c>
      <c r="C49" s="24" t="s">
        <v>26</v>
      </c>
      <c r="D49" s="29">
        <v>384</v>
      </c>
      <c r="E49" s="29"/>
      <c r="F49" s="26">
        <f>ROUND(D49*E49,2)</f>
        <v>0</v>
      </c>
      <c r="ZY49" s="1" t="s">
        <v>9</v>
      </c>
      <c r="ZZ49" s="2" t="s">
        <v>93</v>
      </c>
    </row>
    <row r="50" spans="1:702" x14ac:dyDescent="0.25">
      <c r="A50" s="11" t="s">
        <v>94</v>
      </c>
      <c r="B50" s="33" t="s">
        <v>96</v>
      </c>
      <c r="C50" s="24" t="s">
        <v>26</v>
      </c>
      <c r="D50" s="29">
        <v>401</v>
      </c>
      <c r="E50" s="29"/>
      <c r="F50" s="26">
        <f>ROUND(D50*E50,2)</f>
        <v>0</v>
      </c>
      <c r="ZY50" s="1" t="s">
        <v>9</v>
      </c>
      <c r="ZZ50" s="2" t="s">
        <v>95</v>
      </c>
    </row>
    <row r="51" spans="1:702" ht="25.5" x14ac:dyDescent="0.25">
      <c r="A51" s="11" t="s">
        <v>97</v>
      </c>
      <c r="B51" s="33" t="s">
        <v>73</v>
      </c>
      <c r="C51" s="24" t="s">
        <v>71</v>
      </c>
      <c r="D51" s="29">
        <v>440</v>
      </c>
      <c r="E51" s="29"/>
      <c r="F51" s="26">
        <f>ROUND(D51*E51,2)</f>
        <v>0</v>
      </c>
      <c r="ZY51" s="1" t="s">
        <v>9</v>
      </c>
      <c r="ZZ51" s="2" t="s">
        <v>98</v>
      </c>
    </row>
    <row r="52" spans="1:702" x14ac:dyDescent="0.25">
      <c r="A52" s="13"/>
      <c r="B52" s="31"/>
      <c r="C52" s="23"/>
      <c r="D52" s="27"/>
      <c r="E52" s="27"/>
      <c r="F52" s="25"/>
    </row>
    <row r="53" spans="1:702" ht="28.5" x14ac:dyDescent="0.25">
      <c r="A53" s="17"/>
      <c r="B53" s="22" t="s">
        <v>99</v>
      </c>
      <c r="C53" s="23"/>
      <c r="D53" s="27"/>
      <c r="E53" s="27"/>
      <c r="F53" s="30">
        <f>SUBTOTAL(109,F40:F52)</f>
        <v>0</v>
      </c>
      <c r="ZY53" s="1" t="s">
        <v>15</v>
      </c>
    </row>
    <row r="54" spans="1:702" x14ac:dyDescent="0.25">
      <c r="A54" s="13"/>
      <c r="B54" s="31"/>
      <c r="C54" s="23"/>
      <c r="D54" s="27"/>
      <c r="E54" s="27"/>
      <c r="F54" s="25"/>
    </row>
    <row r="55" spans="1:702" x14ac:dyDescent="0.25">
      <c r="A55" s="18" t="s">
        <v>100</v>
      </c>
      <c r="B55" s="21" t="s">
        <v>101</v>
      </c>
      <c r="C55" s="23"/>
      <c r="D55" s="27"/>
      <c r="E55" s="27"/>
      <c r="F55" s="25"/>
      <c r="ZY55" s="1" t="s">
        <v>19</v>
      </c>
      <c r="ZZ55" s="2"/>
    </row>
    <row r="56" spans="1:702" x14ac:dyDescent="0.25">
      <c r="A56" s="19" t="s">
        <v>102</v>
      </c>
      <c r="B56" s="35" t="s">
        <v>103</v>
      </c>
      <c r="C56" s="23"/>
      <c r="D56" s="27"/>
      <c r="E56" s="27"/>
      <c r="F56" s="25"/>
      <c r="ZY56" s="1" t="s">
        <v>41</v>
      </c>
      <c r="ZZ56" s="2"/>
    </row>
    <row r="57" spans="1:702" ht="25.5" x14ac:dyDescent="0.25">
      <c r="A57" s="11" t="s">
        <v>104</v>
      </c>
      <c r="B57" s="33" t="s">
        <v>106</v>
      </c>
      <c r="C57" s="24" t="s">
        <v>26</v>
      </c>
      <c r="D57" s="29">
        <v>339</v>
      </c>
      <c r="E57" s="29"/>
      <c r="F57" s="26">
        <f>ROUND(D57*E57,2)</f>
        <v>0</v>
      </c>
      <c r="ZY57" s="1" t="s">
        <v>9</v>
      </c>
      <c r="ZZ57" s="2" t="s">
        <v>105</v>
      </c>
    </row>
    <row r="58" spans="1:702" x14ac:dyDescent="0.25">
      <c r="A58" s="11" t="s">
        <v>107</v>
      </c>
      <c r="B58" s="33" t="s">
        <v>109</v>
      </c>
      <c r="C58" s="24" t="s">
        <v>71</v>
      </c>
      <c r="D58" s="29">
        <v>261</v>
      </c>
      <c r="E58" s="29"/>
      <c r="F58" s="26">
        <f>ROUND(D58*E58,2)</f>
        <v>0</v>
      </c>
      <c r="ZY58" s="1" t="s">
        <v>9</v>
      </c>
      <c r="ZZ58" s="2" t="s">
        <v>108</v>
      </c>
    </row>
    <row r="59" spans="1:702" x14ac:dyDescent="0.25">
      <c r="A59" s="13"/>
      <c r="B59" s="31"/>
      <c r="C59" s="23"/>
      <c r="D59" s="27"/>
      <c r="E59" s="27"/>
      <c r="F59" s="25"/>
    </row>
    <row r="60" spans="1:702" ht="28.5" x14ac:dyDescent="0.25">
      <c r="A60" s="17"/>
      <c r="B60" s="22" t="s">
        <v>110</v>
      </c>
      <c r="C60" s="23"/>
      <c r="D60" s="27"/>
      <c r="E60" s="27"/>
      <c r="F60" s="30">
        <f>SUBTOTAL(109,F56:F59)</f>
        <v>0</v>
      </c>
      <c r="ZY60" s="1" t="s">
        <v>15</v>
      </c>
    </row>
    <row r="61" spans="1:702" x14ac:dyDescent="0.25">
      <c r="A61" s="13"/>
      <c r="B61" s="31"/>
      <c r="C61" s="23"/>
      <c r="D61" s="27"/>
      <c r="E61" s="27"/>
      <c r="F61" s="25"/>
    </row>
    <row r="62" spans="1:702" x14ac:dyDescent="0.25">
      <c r="A62" s="18" t="s">
        <v>111</v>
      </c>
      <c r="B62" s="21" t="s">
        <v>112</v>
      </c>
      <c r="C62" s="23"/>
      <c r="D62" s="27"/>
      <c r="E62" s="27"/>
      <c r="F62" s="25"/>
      <c r="ZY62" s="1" t="s">
        <v>19</v>
      </c>
      <c r="ZZ62" s="2"/>
    </row>
    <row r="63" spans="1:702" ht="25.5" x14ac:dyDescent="0.25">
      <c r="A63" s="19" t="s">
        <v>113</v>
      </c>
      <c r="B63" s="35" t="s">
        <v>114</v>
      </c>
      <c r="C63" s="23"/>
      <c r="D63" s="27"/>
      <c r="E63" s="27"/>
      <c r="F63" s="25"/>
      <c r="ZY63" s="1" t="s">
        <v>41</v>
      </c>
      <c r="ZZ63" s="2"/>
    </row>
    <row r="64" spans="1:702" x14ac:dyDescent="0.25">
      <c r="A64" s="11" t="s">
        <v>115</v>
      </c>
      <c r="B64" s="33" t="s">
        <v>117</v>
      </c>
      <c r="C64" s="24" t="s">
        <v>26</v>
      </c>
      <c r="D64" s="29">
        <v>175</v>
      </c>
      <c r="E64" s="29"/>
      <c r="F64" s="26">
        <f>ROUND(D64*E64,2)</f>
        <v>0</v>
      </c>
      <c r="ZY64" s="1" t="s">
        <v>9</v>
      </c>
      <c r="ZZ64" s="2" t="s">
        <v>116</v>
      </c>
    </row>
    <row r="65" spans="1:702" x14ac:dyDescent="0.25">
      <c r="A65" s="11" t="s">
        <v>118</v>
      </c>
      <c r="B65" s="33" t="s">
        <v>120</v>
      </c>
      <c r="C65" s="24" t="s">
        <v>26</v>
      </c>
      <c r="D65" s="29">
        <v>62</v>
      </c>
      <c r="E65" s="29"/>
      <c r="F65" s="26">
        <f>ROUND(D65*E65,2)</f>
        <v>0</v>
      </c>
      <c r="ZY65" s="1" t="s">
        <v>9</v>
      </c>
      <c r="ZZ65" s="2" t="s">
        <v>119</v>
      </c>
    </row>
    <row r="66" spans="1:702" x14ac:dyDescent="0.25">
      <c r="A66" s="11" t="s">
        <v>121</v>
      </c>
      <c r="B66" s="33" t="s">
        <v>123</v>
      </c>
      <c r="C66" s="24" t="s">
        <v>26</v>
      </c>
      <c r="D66" s="29">
        <v>72</v>
      </c>
      <c r="E66" s="29"/>
      <c r="F66" s="26">
        <f>ROUND(D66*E66,2)</f>
        <v>0</v>
      </c>
      <c r="ZY66" s="1" t="s">
        <v>9</v>
      </c>
      <c r="ZZ66" s="2" t="s">
        <v>122</v>
      </c>
    </row>
    <row r="67" spans="1:702" ht="25.5" x14ac:dyDescent="0.25">
      <c r="A67" s="11" t="s">
        <v>124</v>
      </c>
      <c r="B67" s="33" t="s">
        <v>127</v>
      </c>
      <c r="C67" s="24" t="s">
        <v>125</v>
      </c>
      <c r="D67" s="28">
        <v>14</v>
      </c>
      <c r="E67" s="29"/>
      <c r="F67" s="26">
        <f>ROUND(D67*E67,2)</f>
        <v>0</v>
      </c>
      <c r="ZY67" s="1" t="s">
        <v>9</v>
      </c>
      <c r="ZZ67" s="2" t="s">
        <v>126</v>
      </c>
    </row>
    <row r="68" spans="1:702" x14ac:dyDescent="0.25">
      <c r="A68" s="13"/>
      <c r="B68" s="31"/>
      <c r="C68" s="23"/>
      <c r="D68" s="27"/>
      <c r="E68" s="27"/>
      <c r="F68" s="25"/>
    </row>
    <row r="69" spans="1:702" x14ac:dyDescent="0.25">
      <c r="A69" s="17"/>
      <c r="B69" s="22" t="s">
        <v>128</v>
      </c>
      <c r="C69" s="23"/>
      <c r="D69" s="27"/>
      <c r="E69" s="27"/>
      <c r="F69" s="30">
        <f>SUBTOTAL(109,F63:F68)</f>
        <v>0</v>
      </c>
      <c r="ZY69" s="1" t="s">
        <v>15</v>
      </c>
    </row>
    <row r="70" spans="1:702" x14ac:dyDescent="0.25">
      <c r="A70" s="13"/>
      <c r="B70" s="31"/>
      <c r="C70" s="23"/>
      <c r="D70" s="27"/>
      <c r="E70" s="27"/>
      <c r="F70" s="25"/>
    </row>
    <row r="71" spans="1:702" x14ac:dyDescent="0.25">
      <c r="A71" s="13"/>
      <c r="B71" s="31"/>
      <c r="C71" s="23"/>
      <c r="D71" s="27"/>
      <c r="E71" s="27"/>
      <c r="F71" s="25"/>
    </row>
    <row r="72" spans="1:702" ht="28.5" x14ac:dyDescent="0.25">
      <c r="A72" s="15"/>
      <c r="B72" s="34" t="s">
        <v>129</v>
      </c>
      <c r="C72" s="23"/>
      <c r="D72" s="27"/>
      <c r="E72" s="27"/>
      <c r="F72" s="30">
        <f>SUBTOTAL(109,F12:F71)</f>
        <v>0</v>
      </c>
      <c r="ZY72" s="1" t="s">
        <v>15</v>
      </c>
    </row>
    <row r="73" spans="1:702" x14ac:dyDescent="0.25">
      <c r="A73" s="13"/>
      <c r="B73" s="31"/>
      <c r="C73" s="23"/>
      <c r="D73" s="27"/>
      <c r="E73" s="27"/>
      <c r="F73" s="25"/>
    </row>
    <row r="74" spans="1:702" x14ac:dyDescent="0.25">
      <c r="A74" s="14" t="s">
        <v>130</v>
      </c>
      <c r="B74" s="32" t="s">
        <v>131</v>
      </c>
      <c r="C74" s="23"/>
      <c r="D74" s="27"/>
      <c r="E74" s="27"/>
      <c r="F74" s="25"/>
      <c r="ZY74" s="1" t="s">
        <v>4</v>
      </c>
      <c r="ZZ74" s="2"/>
    </row>
    <row r="75" spans="1:702" x14ac:dyDescent="0.25">
      <c r="A75" s="18" t="s">
        <v>132</v>
      </c>
      <c r="B75" s="21" t="s">
        <v>133</v>
      </c>
      <c r="C75" s="23"/>
      <c r="D75" s="27"/>
      <c r="E75" s="27"/>
      <c r="F75" s="25"/>
      <c r="ZY75" s="1" t="s">
        <v>19</v>
      </c>
      <c r="ZZ75" s="2"/>
    </row>
    <row r="76" spans="1:702" x14ac:dyDescent="0.25">
      <c r="A76" s="19" t="s">
        <v>134</v>
      </c>
      <c r="B76" s="35" t="s">
        <v>135</v>
      </c>
      <c r="C76" s="23"/>
      <c r="D76" s="27"/>
      <c r="E76" s="27"/>
      <c r="F76" s="25"/>
      <c r="ZY76" s="1" t="s">
        <v>41</v>
      </c>
      <c r="ZZ76" s="2"/>
    </row>
    <row r="77" spans="1:702" x14ac:dyDescent="0.25">
      <c r="A77" s="11" t="s">
        <v>136</v>
      </c>
      <c r="B77" s="33" t="s">
        <v>138</v>
      </c>
      <c r="C77" s="24" t="s">
        <v>8</v>
      </c>
      <c r="D77" s="28">
        <v>3</v>
      </c>
      <c r="E77" s="29"/>
      <c r="F77" s="26">
        <f>ROUND(D77*E77,2)</f>
        <v>0</v>
      </c>
      <c r="ZY77" s="1" t="s">
        <v>9</v>
      </c>
      <c r="ZZ77" s="2" t="s">
        <v>137</v>
      </c>
    </row>
    <row r="78" spans="1:702" x14ac:dyDescent="0.25">
      <c r="A78" s="19" t="s">
        <v>139</v>
      </c>
      <c r="B78" s="35" t="s">
        <v>140</v>
      </c>
      <c r="C78" s="23"/>
      <c r="D78" s="27"/>
      <c r="E78" s="27"/>
      <c r="F78" s="25"/>
      <c r="ZY78" s="1" t="s">
        <v>41</v>
      </c>
      <c r="ZZ78" s="2"/>
    </row>
    <row r="79" spans="1:702" x14ac:dyDescent="0.25">
      <c r="A79" s="20" t="s">
        <v>141</v>
      </c>
      <c r="B79" s="36" t="s">
        <v>142</v>
      </c>
      <c r="C79" s="23"/>
      <c r="D79" s="27"/>
      <c r="E79" s="27"/>
      <c r="F79" s="25"/>
      <c r="ZY79" s="1" t="s">
        <v>44</v>
      </c>
      <c r="ZZ79" s="2"/>
    </row>
    <row r="80" spans="1:702" x14ac:dyDescent="0.25">
      <c r="A80" s="11" t="s">
        <v>143</v>
      </c>
      <c r="B80" s="33" t="s">
        <v>145</v>
      </c>
      <c r="C80" s="24" t="s">
        <v>71</v>
      </c>
      <c r="D80" s="29">
        <v>82</v>
      </c>
      <c r="E80" s="29"/>
      <c r="F80" s="26">
        <f>ROUND(D80*E80,2)</f>
        <v>0</v>
      </c>
      <c r="ZY80" s="1" t="s">
        <v>9</v>
      </c>
      <c r="ZZ80" s="2" t="s">
        <v>144</v>
      </c>
    </row>
    <row r="81" spans="1:702" x14ac:dyDescent="0.25">
      <c r="A81" s="20" t="s">
        <v>146</v>
      </c>
      <c r="B81" s="36" t="s">
        <v>147</v>
      </c>
      <c r="C81" s="23"/>
      <c r="D81" s="27"/>
      <c r="E81" s="27"/>
      <c r="F81" s="25"/>
      <c r="ZY81" s="1" t="s">
        <v>44</v>
      </c>
      <c r="ZZ81" s="2"/>
    </row>
    <row r="82" spans="1:702" x14ac:dyDescent="0.25">
      <c r="A82" s="11" t="s">
        <v>148</v>
      </c>
      <c r="B82" s="33" t="s">
        <v>150</v>
      </c>
      <c r="C82" s="24" t="s">
        <v>125</v>
      </c>
      <c r="D82" s="28">
        <v>60</v>
      </c>
      <c r="E82" s="29"/>
      <c r="F82" s="26">
        <f>ROUND(D82*E82,2)</f>
        <v>0</v>
      </c>
      <c r="ZY82" s="1" t="s">
        <v>9</v>
      </c>
      <c r="ZZ82" s="2" t="s">
        <v>149</v>
      </c>
    </row>
    <row r="83" spans="1:702" x14ac:dyDescent="0.25">
      <c r="A83" s="13"/>
      <c r="B83" s="31"/>
      <c r="C83" s="23"/>
      <c r="D83" s="27"/>
      <c r="E83" s="27"/>
      <c r="F83" s="25"/>
    </row>
    <row r="84" spans="1:702" x14ac:dyDescent="0.25">
      <c r="A84" s="17"/>
      <c r="B84" s="22" t="s">
        <v>151</v>
      </c>
      <c r="C84" s="23"/>
      <c r="D84" s="27"/>
      <c r="E84" s="27"/>
      <c r="F84" s="30">
        <f>SUBTOTAL(109,F76:F83)</f>
        <v>0</v>
      </c>
      <c r="ZY84" s="1" t="s">
        <v>15</v>
      </c>
    </row>
    <row r="85" spans="1:702" x14ac:dyDescent="0.25">
      <c r="A85" s="13"/>
      <c r="B85" s="31"/>
      <c r="C85" s="23"/>
      <c r="D85" s="27"/>
      <c r="E85" s="27"/>
      <c r="F85" s="25"/>
    </row>
    <row r="86" spans="1:702" x14ac:dyDescent="0.25">
      <c r="A86" s="16" t="s">
        <v>152</v>
      </c>
      <c r="B86" s="21" t="s">
        <v>21</v>
      </c>
      <c r="C86" s="23"/>
      <c r="D86" s="27"/>
      <c r="E86" s="27"/>
      <c r="F86" s="25"/>
      <c r="ZY86" s="1" t="s">
        <v>19</v>
      </c>
      <c r="ZZ86" s="2"/>
    </row>
    <row r="87" spans="1:702" ht="25.5" x14ac:dyDescent="0.25">
      <c r="A87" s="12" t="s">
        <v>153</v>
      </c>
      <c r="B87" s="33" t="s">
        <v>155</v>
      </c>
      <c r="C87" s="24" t="s">
        <v>26</v>
      </c>
      <c r="D87" s="29">
        <v>1716</v>
      </c>
      <c r="E87" s="29"/>
      <c r="F87" s="26">
        <f>ROUND(D87*E87,2)</f>
        <v>0</v>
      </c>
      <c r="ZY87" s="1" t="s">
        <v>9</v>
      </c>
      <c r="ZZ87" s="2" t="s">
        <v>154</v>
      </c>
    </row>
    <row r="88" spans="1:702" ht="25.5" x14ac:dyDescent="0.25">
      <c r="A88" s="11" t="s">
        <v>156</v>
      </c>
      <c r="B88" s="33" t="s">
        <v>158</v>
      </c>
      <c r="C88" s="24" t="s">
        <v>26</v>
      </c>
      <c r="D88" s="29">
        <v>429</v>
      </c>
      <c r="E88" s="29"/>
      <c r="F88" s="26">
        <f>ROUND(D88*E88,2)</f>
        <v>0</v>
      </c>
      <c r="ZY88" s="1" t="s">
        <v>9</v>
      </c>
      <c r="ZZ88" s="2" t="s">
        <v>157</v>
      </c>
    </row>
    <row r="89" spans="1:702" ht="25.5" x14ac:dyDescent="0.25">
      <c r="A89" s="11" t="s">
        <v>159</v>
      </c>
      <c r="B89" s="33" t="s">
        <v>161</v>
      </c>
      <c r="C89" s="24" t="s">
        <v>71</v>
      </c>
      <c r="D89" s="29">
        <v>16</v>
      </c>
      <c r="E89" s="29"/>
      <c r="F89" s="26">
        <f>ROUND(D89*E89,2)</f>
        <v>0</v>
      </c>
      <c r="ZY89" s="1" t="s">
        <v>9</v>
      </c>
      <c r="ZZ89" s="2" t="s">
        <v>160</v>
      </c>
    </row>
    <row r="90" spans="1:702" ht="25.5" x14ac:dyDescent="0.25">
      <c r="A90" s="11" t="s">
        <v>162</v>
      </c>
      <c r="B90" s="33" t="s">
        <v>164</v>
      </c>
      <c r="C90" s="24" t="s">
        <v>71</v>
      </c>
      <c r="D90" s="29">
        <v>16</v>
      </c>
      <c r="E90" s="29"/>
      <c r="F90" s="26">
        <f>ROUND(D90*E90,2)</f>
        <v>0</v>
      </c>
      <c r="ZY90" s="1" t="s">
        <v>9</v>
      </c>
      <c r="ZZ90" s="2" t="s">
        <v>163</v>
      </c>
    </row>
    <row r="91" spans="1:702" x14ac:dyDescent="0.25">
      <c r="A91" s="11" t="s">
        <v>165</v>
      </c>
      <c r="B91" s="33" t="s">
        <v>167</v>
      </c>
      <c r="C91" s="24" t="s">
        <v>71</v>
      </c>
      <c r="D91" s="29">
        <v>137</v>
      </c>
      <c r="E91" s="29"/>
      <c r="F91" s="26">
        <f>ROUND(D91*E91,2)</f>
        <v>0</v>
      </c>
      <c r="ZY91" s="1" t="s">
        <v>9</v>
      </c>
      <c r="ZZ91" s="2" t="s">
        <v>166</v>
      </c>
    </row>
    <row r="92" spans="1:702" x14ac:dyDescent="0.25">
      <c r="A92" s="13"/>
      <c r="B92" s="31"/>
      <c r="C92" s="23"/>
      <c r="D92" s="27"/>
      <c r="E92" s="27"/>
      <c r="F92" s="25"/>
    </row>
    <row r="93" spans="1:702" x14ac:dyDescent="0.25">
      <c r="A93" s="17"/>
      <c r="B93" s="22" t="s">
        <v>29</v>
      </c>
      <c r="C93" s="23"/>
      <c r="D93" s="27"/>
      <c r="E93" s="27"/>
      <c r="F93" s="30">
        <f>SUBTOTAL(109,F87:F92)</f>
        <v>0</v>
      </c>
      <c r="ZY93" s="1" t="s">
        <v>15</v>
      </c>
    </row>
    <row r="94" spans="1:702" x14ac:dyDescent="0.25">
      <c r="A94" s="13"/>
      <c r="B94" s="31"/>
      <c r="C94" s="23"/>
      <c r="D94" s="27"/>
      <c r="E94" s="27"/>
      <c r="F94" s="25"/>
    </row>
    <row r="95" spans="1:702" ht="28.5" x14ac:dyDescent="0.25">
      <c r="A95" s="16" t="s">
        <v>168</v>
      </c>
      <c r="B95" s="21" t="s">
        <v>169</v>
      </c>
      <c r="C95" s="23"/>
      <c r="D95" s="27"/>
      <c r="E95" s="27"/>
      <c r="F95" s="25"/>
      <c r="ZY95" s="1" t="s">
        <v>19</v>
      </c>
      <c r="ZZ95" s="2"/>
    </row>
    <row r="96" spans="1:702" ht="25.5" x14ac:dyDescent="0.25">
      <c r="A96" s="12" t="s">
        <v>170</v>
      </c>
      <c r="B96" s="33" t="s">
        <v>172</v>
      </c>
      <c r="C96" s="24" t="s">
        <v>26</v>
      </c>
      <c r="D96" s="29">
        <v>429</v>
      </c>
      <c r="E96" s="29"/>
      <c r="F96" s="26">
        <f>ROUND(D96*E96,2)</f>
        <v>0</v>
      </c>
      <c r="ZY96" s="1" t="s">
        <v>9</v>
      </c>
      <c r="ZZ96" s="2" t="s">
        <v>171</v>
      </c>
    </row>
    <row r="97" spans="1:702" x14ac:dyDescent="0.25">
      <c r="A97" s="13"/>
      <c r="B97" s="31"/>
      <c r="C97" s="23"/>
      <c r="D97" s="27"/>
      <c r="E97" s="27"/>
      <c r="F97" s="25"/>
    </row>
    <row r="98" spans="1:702" ht="28.5" x14ac:dyDescent="0.25">
      <c r="A98" s="17"/>
      <c r="B98" s="22" t="s">
        <v>173</v>
      </c>
      <c r="C98" s="23"/>
      <c r="D98" s="27"/>
      <c r="E98" s="27"/>
      <c r="F98" s="30">
        <f>SUBTOTAL(109,F96:F97)</f>
        <v>0</v>
      </c>
      <c r="ZY98" s="1" t="s">
        <v>15</v>
      </c>
    </row>
    <row r="99" spans="1:702" x14ac:dyDescent="0.25">
      <c r="A99" s="13"/>
      <c r="B99" s="31"/>
      <c r="C99" s="23"/>
      <c r="D99" s="27"/>
      <c r="E99" s="27"/>
      <c r="F99" s="25"/>
    </row>
    <row r="100" spans="1:702" x14ac:dyDescent="0.25">
      <c r="A100" s="16" t="s">
        <v>174</v>
      </c>
      <c r="B100" s="21" t="s">
        <v>59</v>
      </c>
      <c r="C100" s="23"/>
      <c r="D100" s="27"/>
      <c r="E100" s="27"/>
      <c r="F100" s="25"/>
      <c r="ZY100" s="1" t="s">
        <v>19</v>
      </c>
      <c r="ZZ100" s="2"/>
    </row>
    <row r="101" spans="1:702" x14ac:dyDescent="0.25">
      <c r="A101" s="12" t="s">
        <v>175</v>
      </c>
      <c r="B101" s="33" t="s">
        <v>177</v>
      </c>
      <c r="C101" s="24" t="s">
        <v>26</v>
      </c>
      <c r="D101" s="29">
        <v>1716</v>
      </c>
      <c r="E101" s="29"/>
      <c r="F101" s="26">
        <f>ROUND(D101*E101,2)</f>
        <v>0</v>
      </c>
      <c r="ZY101" s="1" t="s">
        <v>9</v>
      </c>
      <c r="ZZ101" s="2" t="s">
        <v>176</v>
      </c>
    </row>
    <row r="102" spans="1:702" x14ac:dyDescent="0.25">
      <c r="A102" s="13"/>
      <c r="B102" s="31"/>
      <c r="C102" s="23"/>
      <c r="D102" s="27"/>
      <c r="E102" s="27"/>
      <c r="F102" s="25"/>
    </row>
    <row r="103" spans="1:702" x14ac:dyDescent="0.25">
      <c r="A103" s="17"/>
      <c r="B103" s="22" t="s">
        <v>178</v>
      </c>
      <c r="C103" s="23"/>
      <c r="D103" s="27"/>
      <c r="E103" s="27"/>
      <c r="F103" s="30">
        <f>SUBTOTAL(109,F101:F102)</f>
        <v>0</v>
      </c>
      <c r="ZY103" s="1" t="s">
        <v>15</v>
      </c>
    </row>
    <row r="104" spans="1:702" x14ac:dyDescent="0.25">
      <c r="A104" s="13"/>
      <c r="B104" s="31"/>
      <c r="C104" s="23"/>
      <c r="D104" s="27"/>
      <c r="E104" s="27"/>
      <c r="F104" s="25"/>
    </row>
    <row r="105" spans="1:702" x14ac:dyDescent="0.25">
      <c r="A105" s="18" t="s">
        <v>179</v>
      </c>
      <c r="B105" s="21" t="s">
        <v>180</v>
      </c>
      <c r="C105" s="23"/>
      <c r="D105" s="27"/>
      <c r="E105" s="27"/>
      <c r="F105" s="25"/>
      <c r="ZY105" s="1" t="s">
        <v>19</v>
      </c>
      <c r="ZZ105" s="2"/>
    </row>
    <row r="106" spans="1:702" x14ac:dyDescent="0.25">
      <c r="A106" s="19" t="s">
        <v>181</v>
      </c>
      <c r="B106" s="35" t="s">
        <v>182</v>
      </c>
      <c r="C106" s="23"/>
      <c r="D106" s="27"/>
      <c r="E106" s="27"/>
      <c r="F106" s="25"/>
      <c r="ZY106" s="1" t="s">
        <v>41</v>
      </c>
      <c r="ZZ106" s="2"/>
    </row>
    <row r="107" spans="1:702" ht="25.5" x14ac:dyDescent="0.25">
      <c r="A107" s="11" t="s">
        <v>183</v>
      </c>
      <c r="B107" s="33" t="s">
        <v>185</v>
      </c>
      <c r="C107" s="24" t="s">
        <v>26</v>
      </c>
      <c r="D107" s="29">
        <v>1716</v>
      </c>
      <c r="E107" s="29"/>
      <c r="F107" s="26">
        <f>ROUND(D107*E107,2)</f>
        <v>0</v>
      </c>
      <c r="ZY107" s="1" t="s">
        <v>9</v>
      </c>
      <c r="ZZ107" s="2" t="s">
        <v>184</v>
      </c>
    </row>
    <row r="108" spans="1:702" ht="25.5" x14ac:dyDescent="0.25">
      <c r="A108" s="11" t="s">
        <v>186</v>
      </c>
      <c r="B108" s="33" t="s">
        <v>188</v>
      </c>
      <c r="C108" s="24" t="s">
        <v>26</v>
      </c>
      <c r="D108" s="29">
        <v>242</v>
      </c>
      <c r="E108" s="29"/>
      <c r="F108" s="26">
        <f>ROUND(D108*E108,2)</f>
        <v>0</v>
      </c>
      <c r="ZY108" s="1" t="s">
        <v>9</v>
      </c>
      <c r="ZZ108" s="2" t="s">
        <v>187</v>
      </c>
    </row>
    <row r="109" spans="1:702" x14ac:dyDescent="0.25">
      <c r="A109" s="13"/>
      <c r="B109" s="31"/>
      <c r="C109" s="23"/>
      <c r="D109" s="27"/>
      <c r="E109" s="27"/>
      <c r="F109" s="25"/>
    </row>
    <row r="110" spans="1:702" x14ac:dyDescent="0.25">
      <c r="A110" s="17"/>
      <c r="B110" s="22" t="s">
        <v>189</v>
      </c>
      <c r="C110" s="23"/>
      <c r="D110" s="27"/>
      <c r="E110" s="27"/>
      <c r="F110" s="30">
        <f>SUBTOTAL(109,F106:F109)</f>
        <v>0</v>
      </c>
      <c r="ZY110" s="1" t="s">
        <v>15</v>
      </c>
    </row>
    <row r="111" spans="1:702" x14ac:dyDescent="0.25">
      <c r="A111" s="13"/>
      <c r="B111" s="31"/>
      <c r="C111" s="23"/>
      <c r="D111" s="27"/>
      <c r="E111" s="27"/>
      <c r="F111" s="25"/>
    </row>
    <row r="112" spans="1:702" x14ac:dyDescent="0.25">
      <c r="A112" s="18" t="s">
        <v>190</v>
      </c>
      <c r="B112" s="21" t="s">
        <v>191</v>
      </c>
      <c r="C112" s="23"/>
      <c r="D112" s="27"/>
      <c r="E112" s="27"/>
      <c r="F112" s="25"/>
      <c r="ZY112" s="1" t="s">
        <v>19</v>
      </c>
      <c r="ZZ112" s="2"/>
    </row>
    <row r="113" spans="1:702" ht="25.5" x14ac:dyDescent="0.25">
      <c r="A113" s="19" t="s">
        <v>192</v>
      </c>
      <c r="B113" s="35" t="s">
        <v>193</v>
      </c>
      <c r="C113" s="23"/>
      <c r="D113" s="27"/>
      <c r="E113" s="27"/>
      <c r="F113" s="25"/>
      <c r="ZY113" s="1" t="s">
        <v>41</v>
      </c>
      <c r="ZZ113" s="2"/>
    </row>
    <row r="114" spans="1:702" x14ac:dyDescent="0.25">
      <c r="A114" s="11" t="s">
        <v>194</v>
      </c>
      <c r="B114" s="33" t="s">
        <v>196</v>
      </c>
      <c r="C114" s="24" t="s">
        <v>26</v>
      </c>
      <c r="D114" s="29">
        <v>1716</v>
      </c>
      <c r="E114" s="29"/>
      <c r="F114" s="26">
        <f>ROUND(D114*E114,2)</f>
        <v>0</v>
      </c>
      <c r="ZY114" s="1" t="s">
        <v>9</v>
      </c>
      <c r="ZZ114" s="2" t="s">
        <v>195</v>
      </c>
    </row>
    <row r="115" spans="1:702" ht="25.5" x14ac:dyDescent="0.25">
      <c r="A115" s="11" t="s">
        <v>197</v>
      </c>
      <c r="B115" s="33" t="s">
        <v>199</v>
      </c>
      <c r="C115" s="24" t="s">
        <v>71</v>
      </c>
      <c r="D115" s="29">
        <v>150</v>
      </c>
      <c r="E115" s="29"/>
      <c r="F115" s="26">
        <f>ROUND(D115*E115,2)</f>
        <v>0</v>
      </c>
      <c r="ZY115" s="1" t="s">
        <v>9</v>
      </c>
      <c r="ZZ115" s="2" t="s">
        <v>198</v>
      </c>
    </row>
    <row r="116" spans="1:702" x14ac:dyDescent="0.25">
      <c r="A116" s="11" t="s">
        <v>200</v>
      </c>
      <c r="B116" s="33" t="s">
        <v>202</v>
      </c>
      <c r="C116" s="24" t="s">
        <v>71</v>
      </c>
      <c r="D116" s="29">
        <v>289</v>
      </c>
      <c r="E116" s="29"/>
      <c r="F116" s="26">
        <f>ROUND(D116*E116,2)</f>
        <v>0</v>
      </c>
      <c r="ZY116" s="1" t="s">
        <v>9</v>
      </c>
      <c r="ZZ116" s="2" t="s">
        <v>201</v>
      </c>
    </row>
    <row r="117" spans="1:702" x14ac:dyDescent="0.25">
      <c r="A117" s="11" t="s">
        <v>203</v>
      </c>
      <c r="B117" s="33" t="s">
        <v>205</v>
      </c>
      <c r="C117" s="24" t="s">
        <v>71</v>
      </c>
      <c r="D117" s="29">
        <v>261</v>
      </c>
      <c r="E117" s="29"/>
      <c r="F117" s="26">
        <f>ROUND(D117*E117,2)</f>
        <v>0</v>
      </c>
      <c r="ZY117" s="1" t="s">
        <v>9</v>
      </c>
      <c r="ZZ117" s="2" t="s">
        <v>204</v>
      </c>
    </row>
    <row r="118" spans="1:702" ht="25.5" x14ac:dyDescent="0.25">
      <c r="A118" s="11" t="s">
        <v>206</v>
      </c>
      <c r="B118" s="33" t="s">
        <v>208</v>
      </c>
      <c r="C118" s="24" t="s">
        <v>26</v>
      </c>
      <c r="D118" s="29">
        <v>391</v>
      </c>
      <c r="E118" s="29"/>
      <c r="F118" s="26">
        <f>ROUND(D118*E118,2)</f>
        <v>0</v>
      </c>
      <c r="ZY118" s="1" t="s">
        <v>9</v>
      </c>
      <c r="ZZ118" s="2" t="s">
        <v>207</v>
      </c>
    </row>
    <row r="119" spans="1:702" x14ac:dyDescent="0.25">
      <c r="A119" s="13"/>
      <c r="B119" s="31"/>
      <c r="C119" s="23"/>
      <c r="D119" s="27"/>
      <c r="E119" s="27"/>
      <c r="F119" s="25"/>
    </row>
    <row r="120" spans="1:702" ht="28.5" x14ac:dyDescent="0.25">
      <c r="A120" s="17"/>
      <c r="B120" s="22" t="s">
        <v>209</v>
      </c>
      <c r="C120" s="23"/>
      <c r="D120" s="27"/>
      <c r="E120" s="27"/>
      <c r="F120" s="30">
        <f>SUBTOTAL(109,F113:F119)</f>
        <v>0</v>
      </c>
      <c r="ZY120" s="1" t="s">
        <v>15</v>
      </c>
    </row>
    <row r="121" spans="1:702" x14ac:dyDescent="0.25">
      <c r="A121" s="13"/>
      <c r="B121" s="31"/>
      <c r="C121" s="23"/>
      <c r="D121" s="27"/>
      <c r="E121" s="27"/>
      <c r="F121" s="25"/>
    </row>
    <row r="122" spans="1:702" x14ac:dyDescent="0.25">
      <c r="A122" s="18" t="s">
        <v>210</v>
      </c>
      <c r="B122" s="21" t="s">
        <v>211</v>
      </c>
      <c r="C122" s="23"/>
      <c r="D122" s="27"/>
      <c r="E122" s="27"/>
      <c r="F122" s="25"/>
      <c r="ZY122" s="1" t="s">
        <v>19</v>
      </c>
      <c r="ZZ122" s="2"/>
    </row>
    <row r="123" spans="1:702" x14ac:dyDescent="0.25">
      <c r="A123" s="19" t="s">
        <v>212</v>
      </c>
      <c r="B123" s="35" t="s">
        <v>213</v>
      </c>
      <c r="C123" s="23"/>
      <c r="D123" s="27"/>
      <c r="E123" s="27"/>
      <c r="F123" s="25"/>
      <c r="ZY123" s="1" t="s">
        <v>41</v>
      </c>
      <c r="ZZ123" s="2"/>
    </row>
    <row r="124" spans="1:702" ht="25.5" x14ac:dyDescent="0.25">
      <c r="A124" s="11" t="s">
        <v>214</v>
      </c>
      <c r="B124" s="33" t="s">
        <v>216</v>
      </c>
      <c r="C124" s="24" t="s">
        <v>125</v>
      </c>
      <c r="D124" s="28">
        <v>1</v>
      </c>
      <c r="E124" s="29"/>
      <c r="F124" s="26">
        <f>ROUND(D124*E124,2)</f>
        <v>0</v>
      </c>
      <c r="ZY124" s="1" t="s">
        <v>9</v>
      </c>
      <c r="ZZ124" s="2" t="s">
        <v>215</v>
      </c>
    </row>
    <row r="125" spans="1:702" x14ac:dyDescent="0.25">
      <c r="A125" s="13"/>
      <c r="B125" s="31"/>
      <c r="C125" s="23"/>
      <c r="D125" s="27"/>
      <c r="E125" s="27"/>
      <c r="F125" s="25"/>
    </row>
    <row r="126" spans="1:702" x14ac:dyDescent="0.25">
      <c r="A126" s="17"/>
      <c r="B126" s="22" t="s">
        <v>217</v>
      </c>
      <c r="C126" s="23"/>
      <c r="D126" s="27"/>
      <c r="E126" s="27"/>
      <c r="F126" s="30">
        <f>SUBTOTAL(109,F123:F125)</f>
        <v>0</v>
      </c>
      <c r="ZY126" s="1" t="s">
        <v>15</v>
      </c>
    </row>
    <row r="127" spans="1:702" x14ac:dyDescent="0.25">
      <c r="A127" s="13"/>
      <c r="B127" s="31"/>
      <c r="C127" s="23"/>
      <c r="D127" s="27"/>
      <c r="E127" s="27"/>
      <c r="F127" s="25"/>
    </row>
    <row r="128" spans="1:702" x14ac:dyDescent="0.25">
      <c r="A128" s="18" t="s">
        <v>218</v>
      </c>
      <c r="B128" s="21" t="s">
        <v>219</v>
      </c>
      <c r="C128" s="23"/>
      <c r="D128" s="27"/>
      <c r="E128" s="27"/>
      <c r="F128" s="25"/>
      <c r="ZY128" s="1" t="s">
        <v>19</v>
      </c>
      <c r="ZZ128" s="2"/>
    </row>
    <row r="129" spans="1:702" ht="25.5" x14ac:dyDescent="0.25">
      <c r="A129" s="19" t="s">
        <v>220</v>
      </c>
      <c r="B129" s="35" t="s">
        <v>221</v>
      </c>
      <c r="C129" s="23"/>
      <c r="D129" s="27"/>
      <c r="E129" s="27"/>
      <c r="F129" s="25"/>
      <c r="ZY129" s="1" t="s">
        <v>41</v>
      </c>
      <c r="ZZ129" s="2"/>
    </row>
    <row r="130" spans="1:702" x14ac:dyDescent="0.25">
      <c r="A130" s="20" t="s">
        <v>222</v>
      </c>
      <c r="B130" s="36" t="s">
        <v>223</v>
      </c>
      <c r="C130" s="23"/>
      <c r="D130" s="27"/>
      <c r="E130" s="27"/>
      <c r="F130" s="25"/>
      <c r="ZY130" s="1" t="s">
        <v>44</v>
      </c>
      <c r="ZZ130" s="2"/>
    </row>
    <row r="131" spans="1:702" x14ac:dyDescent="0.25">
      <c r="A131" s="11" t="s">
        <v>224</v>
      </c>
      <c r="B131" s="33" t="s">
        <v>226</v>
      </c>
      <c r="C131" s="24" t="s">
        <v>125</v>
      </c>
      <c r="D131" s="28">
        <v>32</v>
      </c>
      <c r="E131" s="29"/>
      <c r="F131" s="26">
        <f>ROUND(D131*E131,2)</f>
        <v>0</v>
      </c>
      <c r="ZY131" s="1" t="s">
        <v>9</v>
      </c>
      <c r="ZZ131" s="2" t="s">
        <v>225</v>
      </c>
    </row>
    <row r="132" spans="1:702" x14ac:dyDescent="0.25">
      <c r="A132" s="19" t="s">
        <v>227</v>
      </c>
      <c r="B132" s="35" t="s">
        <v>228</v>
      </c>
      <c r="C132" s="23"/>
      <c r="D132" s="27"/>
      <c r="E132" s="27"/>
      <c r="F132" s="25"/>
      <c r="ZY132" s="1" t="s">
        <v>41</v>
      </c>
      <c r="ZZ132" s="2"/>
    </row>
    <row r="133" spans="1:702" x14ac:dyDescent="0.25">
      <c r="A133" s="20" t="s">
        <v>229</v>
      </c>
      <c r="B133" s="36" t="s">
        <v>230</v>
      </c>
      <c r="C133" s="23"/>
      <c r="D133" s="27"/>
      <c r="E133" s="27"/>
      <c r="F133" s="25"/>
      <c r="ZY133" s="1" t="s">
        <v>44</v>
      </c>
      <c r="ZZ133" s="2"/>
    </row>
    <row r="134" spans="1:702" x14ac:dyDescent="0.25">
      <c r="A134" s="11" t="s">
        <v>231</v>
      </c>
      <c r="B134" s="33" t="s">
        <v>233</v>
      </c>
      <c r="C134" s="24" t="s">
        <v>125</v>
      </c>
      <c r="D134" s="28">
        <v>16</v>
      </c>
      <c r="E134" s="29"/>
      <c r="F134" s="26">
        <f>ROUND(D134*E134,2)</f>
        <v>0</v>
      </c>
      <c r="ZY134" s="1" t="s">
        <v>9</v>
      </c>
      <c r="ZZ134" s="2" t="s">
        <v>232</v>
      </c>
    </row>
    <row r="135" spans="1:702" x14ac:dyDescent="0.25">
      <c r="A135" s="13"/>
      <c r="B135" s="31"/>
      <c r="C135" s="23"/>
      <c r="D135" s="27"/>
      <c r="E135" s="27"/>
      <c r="F135" s="25"/>
    </row>
    <row r="136" spans="1:702" x14ac:dyDescent="0.25">
      <c r="A136" s="17"/>
      <c r="B136" s="22" t="s">
        <v>234</v>
      </c>
      <c r="C136" s="23"/>
      <c r="D136" s="27"/>
      <c r="E136" s="27"/>
      <c r="F136" s="30">
        <f>SUBTOTAL(109,F129:F135)</f>
        <v>0</v>
      </c>
      <c r="ZY136" s="1" t="s">
        <v>15</v>
      </c>
    </row>
    <row r="137" spans="1:702" x14ac:dyDescent="0.25">
      <c r="A137" s="13"/>
      <c r="B137" s="31"/>
      <c r="C137" s="23"/>
      <c r="D137" s="27"/>
      <c r="E137" s="27"/>
      <c r="F137" s="25"/>
    </row>
    <row r="138" spans="1:702" x14ac:dyDescent="0.25">
      <c r="A138" s="16" t="s">
        <v>235</v>
      </c>
      <c r="B138" s="21" t="s">
        <v>236</v>
      </c>
      <c r="C138" s="23"/>
      <c r="D138" s="27"/>
      <c r="E138" s="27"/>
      <c r="F138" s="25"/>
      <c r="ZY138" s="1" t="s">
        <v>19</v>
      </c>
      <c r="ZZ138" s="2"/>
    </row>
    <row r="139" spans="1:702" ht="25.5" x14ac:dyDescent="0.25">
      <c r="A139" s="12" t="s">
        <v>237</v>
      </c>
      <c r="B139" s="33" t="s">
        <v>239</v>
      </c>
      <c r="C139" s="24" t="s">
        <v>71</v>
      </c>
      <c r="D139" s="29">
        <v>260</v>
      </c>
      <c r="E139" s="29"/>
      <c r="F139" s="26">
        <f>ROUND(D139*E139,2)</f>
        <v>0</v>
      </c>
      <c r="ZY139" s="1" t="s">
        <v>9</v>
      </c>
      <c r="ZZ139" s="2" t="s">
        <v>238</v>
      </c>
    </row>
    <row r="140" spans="1:702" ht="25.5" x14ac:dyDescent="0.25">
      <c r="A140" s="11" t="s">
        <v>240</v>
      </c>
      <c r="B140" s="33" t="s">
        <v>242</v>
      </c>
      <c r="C140" s="24" t="s">
        <v>71</v>
      </c>
      <c r="D140" s="29">
        <v>79</v>
      </c>
      <c r="E140" s="29"/>
      <c r="F140" s="26">
        <f>ROUND(D140*E140,2)</f>
        <v>0</v>
      </c>
      <c r="ZY140" s="1" t="s">
        <v>9</v>
      </c>
      <c r="ZZ140" s="2" t="s">
        <v>241</v>
      </c>
    </row>
    <row r="141" spans="1:702" x14ac:dyDescent="0.25">
      <c r="A141" s="13"/>
      <c r="B141" s="31"/>
      <c r="C141" s="23"/>
      <c r="D141" s="27"/>
      <c r="E141" s="27"/>
      <c r="F141" s="25"/>
    </row>
    <row r="142" spans="1:702" x14ac:dyDescent="0.25">
      <c r="A142" s="17"/>
      <c r="B142" s="22" t="s">
        <v>243</v>
      </c>
      <c r="C142" s="23"/>
      <c r="D142" s="27"/>
      <c r="E142" s="27"/>
      <c r="F142" s="30">
        <f>SUBTOTAL(109,F139:F141)</f>
        <v>0</v>
      </c>
      <c r="ZY142" s="1" t="s">
        <v>15</v>
      </c>
    </row>
    <row r="143" spans="1:702" x14ac:dyDescent="0.25">
      <c r="A143" s="13"/>
      <c r="B143" s="31"/>
      <c r="C143" s="23"/>
      <c r="D143" s="27"/>
      <c r="E143" s="27"/>
      <c r="F143" s="25"/>
    </row>
    <row r="144" spans="1:702" x14ac:dyDescent="0.25">
      <c r="A144" s="16" t="s">
        <v>244</v>
      </c>
      <c r="B144" s="21" t="s">
        <v>245</v>
      </c>
      <c r="C144" s="23"/>
      <c r="D144" s="27"/>
      <c r="E144" s="27"/>
      <c r="F144" s="25"/>
      <c r="ZY144" s="1" t="s">
        <v>19</v>
      </c>
      <c r="ZZ144" s="2"/>
    </row>
    <row r="145" spans="1:702" x14ac:dyDescent="0.25">
      <c r="A145" s="12" t="s">
        <v>246</v>
      </c>
      <c r="B145" s="33" t="s">
        <v>248</v>
      </c>
      <c r="C145" s="24" t="s">
        <v>125</v>
      </c>
      <c r="D145" s="28">
        <v>2</v>
      </c>
      <c r="E145" s="29"/>
      <c r="F145" s="26">
        <f>ROUND(D145*E145,2)</f>
        <v>0</v>
      </c>
      <c r="ZY145" s="1" t="s">
        <v>9</v>
      </c>
      <c r="ZZ145" s="2" t="s">
        <v>247</v>
      </c>
    </row>
    <row r="146" spans="1:702" x14ac:dyDescent="0.25">
      <c r="A146" s="13"/>
      <c r="B146" s="31"/>
      <c r="C146" s="23"/>
      <c r="D146" s="27"/>
      <c r="E146" s="27"/>
      <c r="F146" s="25"/>
    </row>
    <row r="147" spans="1:702" x14ac:dyDescent="0.25">
      <c r="A147" s="17"/>
      <c r="B147" s="22" t="s">
        <v>249</v>
      </c>
      <c r="C147" s="23"/>
      <c r="D147" s="27"/>
      <c r="E147" s="27"/>
      <c r="F147" s="30">
        <f>SUBTOTAL(109,F145:F146)</f>
        <v>0</v>
      </c>
      <c r="ZY147" s="1" t="s">
        <v>15</v>
      </c>
    </row>
    <row r="148" spans="1:702" x14ac:dyDescent="0.25">
      <c r="A148" s="13"/>
      <c r="B148" s="31"/>
      <c r="C148" s="23"/>
      <c r="D148" s="27"/>
      <c r="E148" s="27"/>
      <c r="F148" s="25"/>
    </row>
    <row r="149" spans="1:702" x14ac:dyDescent="0.25">
      <c r="A149" s="16" t="s">
        <v>250</v>
      </c>
      <c r="B149" s="21" t="s">
        <v>251</v>
      </c>
      <c r="C149" s="23"/>
      <c r="D149" s="27"/>
      <c r="E149" s="27"/>
      <c r="F149" s="25"/>
      <c r="ZY149" s="1" t="s">
        <v>19</v>
      </c>
      <c r="ZZ149" s="2"/>
    </row>
    <row r="150" spans="1:702" ht="25.5" x14ac:dyDescent="0.25">
      <c r="A150" s="12" t="s">
        <v>252</v>
      </c>
      <c r="B150" s="33" t="s">
        <v>254</v>
      </c>
      <c r="C150" s="24" t="s">
        <v>125</v>
      </c>
      <c r="D150" s="28">
        <v>1</v>
      </c>
      <c r="E150" s="29"/>
      <c r="F150" s="26">
        <f>ROUND(D150*E150,2)</f>
        <v>0</v>
      </c>
      <c r="ZY150" s="1" t="s">
        <v>9</v>
      </c>
      <c r="ZZ150" s="2" t="s">
        <v>253</v>
      </c>
    </row>
    <row r="151" spans="1:702" x14ac:dyDescent="0.25">
      <c r="A151" s="13"/>
      <c r="B151" s="31"/>
      <c r="C151" s="23"/>
      <c r="D151" s="27"/>
      <c r="E151" s="27"/>
      <c r="F151" s="25"/>
    </row>
    <row r="152" spans="1:702" ht="28.5" x14ac:dyDescent="0.25">
      <c r="A152" s="17"/>
      <c r="B152" s="22" t="s">
        <v>255</v>
      </c>
      <c r="C152" s="23"/>
      <c r="D152" s="27"/>
      <c r="E152" s="27"/>
      <c r="F152" s="30">
        <f>SUBTOTAL(109,F150:F151)</f>
        <v>0</v>
      </c>
      <c r="ZY152" s="1" t="s">
        <v>15</v>
      </c>
    </row>
    <row r="153" spans="1:702" x14ac:dyDescent="0.25">
      <c r="A153" s="13"/>
      <c r="B153" s="31"/>
      <c r="C153" s="23"/>
      <c r="D153" s="27"/>
      <c r="E153" s="27"/>
      <c r="F153" s="25"/>
    </row>
    <row r="154" spans="1:702" ht="28.5" x14ac:dyDescent="0.25">
      <c r="A154" s="16" t="s">
        <v>256</v>
      </c>
      <c r="B154" s="21" t="s">
        <v>257</v>
      </c>
      <c r="C154" s="23"/>
      <c r="D154" s="27"/>
      <c r="E154" s="27"/>
      <c r="F154" s="25"/>
      <c r="ZY154" s="1" t="s">
        <v>19</v>
      </c>
      <c r="ZZ154" s="2"/>
    </row>
    <row r="155" spans="1:702" ht="25.5" x14ac:dyDescent="0.25">
      <c r="A155" s="12" t="s">
        <v>258</v>
      </c>
      <c r="B155" s="33" t="s">
        <v>260</v>
      </c>
      <c r="C155" s="24" t="s">
        <v>26</v>
      </c>
      <c r="D155" s="29">
        <v>34</v>
      </c>
      <c r="E155" s="29"/>
      <c r="F155" s="26">
        <f>ROUND(D155*E155,2)</f>
        <v>0</v>
      </c>
      <c r="ZY155" s="1" t="s">
        <v>9</v>
      </c>
      <c r="ZZ155" s="2" t="s">
        <v>259</v>
      </c>
    </row>
    <row r="156" spans="1:702" x14ac:dyDescent="0.25">
      <c r="A156" s="13"/>
      <c r="B156" s="31"/>
      <c r="C156" s="23"/>
      <c r="D156" s="27"/>
      <c r="E156" s="27"/>
      <c r="F156" s="25"/>
    </row>
    <row r="157" spans="1:702" ht="28.5" x14ac:dyDescent="0.25">
      <c r="A157" s="17"/>
      <c r="B157" s="22" t="s">
        <v>261</v>
      </c>
      <c r="C157" s="23"/>
      <c r="D157" s="27"/>
      <c r="E157" s="27"/>
      <c r="F157" s="30">
        <f>SUBTOTAL(109,F155:F156)</f>
        <v>0</v>
      </c>
      <c r="ZY157" s="1" t="s">
        <v>15</v>
      </c>
    </row>
    <row r="158" spans="1:702" x14ac:dyDescent="0.25">
      <c r="A158" s="13"/>
      <c r="B158" s="31"/>
      <c r="C158" s="23"/>
      <c r="D158" s="27"/>
      <c r="E158" s="27"/>
      <c r="F158" s="25"/>
    </row>
    <row r="159" spans="1:702" x14ac:dyDescent="0.25">
      <c r="A159" s="13"/>
      <c r="B159" s="31"/>
      <c r="C159" s="23"/>
      <c r="D159" s="27"/>
      <c r="E159" s="27"/>
      <c r="F159" s="25"/>
    </row>
    <row r="160" spans="1:702" ht="28.5" x14ac:dyDescent="0.25">
      <c r="A160" s="15"/>
      <c r="B160" s="34" t="s">
        <v>262</v>
      </c>
      <c r="C160" s="23"/>
      <c r="D160" s="27"/>
      <c r="E160" s="27"/>
      <c r="F160" s="30">
        <f>SUBTOTAL(109,F75:F159)</f>
        <v>0</v>
      </c>
      <c r="ZY160" s="1" t="s">
        <v>15</v>
      </c>
    </row>
    <row r="161" spans="1:701" x14ac:dyDescent="0.25">
      <c r="A161" s="13"/>
      <c r="B161" s="31"/>
      <c r="C161" s="23"/>
      <c r="D161" s="27"/>
      <c r="E161" s="27"/>
      <c r="F161" s="25"/>
    </row>
    <row r="162" spans="1:701" x14ac:dyDescent="0.25">
      <c r="A162" s="37"/>
      <c r="B162" s="38"/>
      <c r="C162" s="39"/>
      <c r="D162" s="40"/>
      <c r="E162" s="40"/>
      <c r="F162" s="41"/>
    </row>
    <row r="164" spans="1:701" x14ac:dyDescent="0.25">
      <c r="B164" s="42" t="s">
        <v>264</v>
      </c>
      <c r="F164" s="45">
        <f>SUBTOTAL(109,F3:F162)</f>
        <v>0</v>
      </c>
      <c r="ZY164" s="1" t="s">
        <v>263</v>
      </c>
    </row>
    <row r="165" spans="1:701" x14ac:dyDescent="0.25">
      <c r="A165" s="43" t="s">
        <v>266</v>
      </c>
      <c r="B165" s="44" t="str">
        <f>CONCATENATE("TVA (",A165,"%)")</f>
        <v>TVA (20%)</v>
      </c>
      <c r="F165" s="45">
        <f>(F164*A165)/100</f>
        <v>0</v>
      </c>
      <c r="ZY165" s="1" t="s">
        <v>265</v>
      </c>
    </row>
    <row r="166" spans="1:701" x14ac:dyDescent="0.25">
      <c r="B166" s="42" t="s">
        <v>268</v>
      </c>
      <c r="F166" s="45">
        <f>F164+F165</f>
        <v>0</v>
      </c>
      <c r="ZY166" s="1" t="s">
        <v>267</v>
      </c>
    </row>
  </sheetData>
  <sheetProtection sheet="1" objects="1" scenarios="1" formatCells="0" formatColumns="0" formatRows="0"/>
  <mergeCells count="1">
    <mergeCell ref="A1:F1"/>
  </mergeCells>
  <pageMargins left="0.39370078740157477" right="0.31496062992125989" top="0.39370078740157477" bottom="0.39370078740157477" header="0.3" footer="0.3"/>
  <pageSetup paperSize="9" scale="97" fitToHeight="1000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17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F1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55.5" customHeight="1" x14ac:dyDescent="0.25">
      <c r="A1" s="4"/>
      <c r="B1" s="3"/>
      <c r="C1" s="3"/>
      <c r="D1" s="3"/>
      <c r="E1" s="3"/>
      <c r="F1" s="5"/>
    </row>
    <row r="2" spans="1:702" x14ac:dyDescent="0.25">
      <c r="A2" s="6"/>
      <c r="B2" s="7"/>
      <c r="C2" s="8" t="s">
        <v>0</v>
      </c>
      <c r="D2" s="9" t="s">
        <v>1</v>
      </c>
      <c r="E2" s="9" t="s">
        <v>2</v>
      </c>
      <c r="F2" s="10" t="s">
        <v>3</v>
      </c>
    </row>
    <row r="3" spans="1:702" x14ac:dyDescent="0.25">
      <c r="A3" s="13"/>
      <c r="B3" s="31"/>
      <c r="C3" s="23"/>
      <c r="D3" s="27"/>
      <c r="E3" s="27"/>
      <c r="F3" s="25"/>
    </row>
    <row r="4" spans="1:702" x14ac:dyDescent="0.25">
      <c r="A4" s="14" t="s">
        <v>269</v>
      </c>
      <c r="B4" s="32" t="s">
        <v>270</v>
      </c>
      <c r="C4" s="23"/>
      <c r="D4" s="27"/>
      <c r="E4" s="27"/>
      <c r="F4" s="25"/>
      <c r="ZY4" s="1" t="s">
        <v>4</v>
      </c>
      <c r="ZZ4" s="2"/>
    </row>
    <row r="5" spans="1:702" ht="28.5" x14ac:dyDescent="0.25">
      <c r="A5" s="16" t="s">
        <v>271</v>
      </c>
      <c r="B5" s="21" t="s">
        <v>272</v>
      </c>
      <c r="C5" s="23"/>
      <c r="D5" s="27"/>
      <c r="E5" s="27"/>
      <c r="F5" s="25"/>
      <c r="ZY5" s="1" t="s">
        <v>19</v>
      </c>
      <c r="ZZ5" s="2"/>
    </row>
    <row r="6" spans="1:702" x14ac:dyDescent="0.25">
      <c r="A6" s="12" t="s">
        <v>273</v>
      </c>
      <c r="B6" s="33" t="s">
        <v>275</v>
      </c>
      <c r="C6" s="24" t="s">
        <v>26</v>
      </c>
      <c r="D6" s="29">
        <v>1357</v>
      </c>
      <c r="E6" s="29"/>
      <c r="F6" s="26">
        <f>ROUND(D6*E6,2)</f>
        <v>0</v>
      </c>
      <c r="ZY6" s="1" t="s">
        <v>9</v>
      </c>
      <c r="ZZ6" s="2" t="s">
        <v>274</v>
      </c>
    </row>
    <row r="7" spans="1:702" x14ac:dyDescent="0.25">
      <c r="A7" s="13"/>
      <c r="B7" s="31"/>
      <c r="C7" s="23"/>
      <c r="D7" s="27"/>
      <c r="E7" s="27"/>
      <c r="F7" s="25"/>
    </row>
    <row r="8" spans="1:702" ht="28.5" x14ac:dyDescent="0.25">
      <c r="A8" s="17"/>
      <c r="B8" s="22" t="s">
        <v>276</v>
      </c>
      <c r="C8" s="23"/>
      <c r="D8" s="27"/>
      <c r="E8" s="27"/>
      <c r="F8" s="30">
        <f>SUBTOTAL(109,F6:F7)</f>
        <v>0</v>
      </c>
      <c r="ZY8" s="1" t="s">
        <v>15</v>
      </c>
    </row>
    <row r="9" spans="1:702" x14ac:dyDescent="0.25">
      <c r="A9" s="13"/>
      <c r="B9" s="31"/>
      <c r="C9" s="23"/>
      <c r="D9" s="27"/>
      <c r="E9" s="27"/>
      <c r="F9" s="25"/>
    </row>
    <row r="10" spans="1:702" x14ac:dyDescent="0.25">
      <c r="A10" s="13"/>
      <c r="B10" s="31"/>
      <c r="C10" s="23"/>
      <c r="D10" s="27"/>
      <c r="E10" s="27"/>
      <c r="F10" s="25"/>
    </row>
    <row r="11" spans="1:702" x14ac:dyDescent="0.25">
      <c r="A11" s="15"/>
      <c r="B11" s="34" t="s">
        <v>277</v>
      </c>
      <c r="C11" s="23"/>
      <c r="D11" s="27"/>
      <c r="E11" s="27"/>
      <c r="F11" s="30">
        <f>SUBTOTAL(109,F6:F10)</f>
        <v>0</v>
      </c>
      <c r="ZY11" s="1" t="s">
        <v>15</v>
      </c>
    </row>
    <row r="12" spans="1:702" x14ac:dyDescent="0.25">
      <c r="A12" s="13"/>
      <c r="B12" s="31"/>
      <c r="C12" s="23"/>
      <c r="D12" s="27"/>
      <c r="E12" s="27"/>
      <c r="F12" s="25"/>
    </row>
    <row r="13" spans="1:702" x14ac:dyDescent="0.25">
      <c r="A13" s="37"/>
      <c r="B13" s="38"/>
      <c r="C13" s="39"/>
      <c r="D13" s="40"/>
      <c r="E13" s="40"/>
      <c r="F13" s="41"/>
    </row>
    <row r="15" spans="1:702" x14ac:dyDescent="0.25">
      <c r="B15" s="42" t="s">
        <v>264</v>
      </c>
      <c r="F15" s="45">
        <f>SUBTOTAL(109,F3:F13)</f>
        <v>0</v>
      </c>
      <c r="ZY15" s="1" t="s">
        <v>263</v>
      </c>
    </row>
    <row r="16" spans="1:702" x14ac:dyDescent="0.25">
      <c r="A16" s="43" t="s">
        <v>266</v>
      </c>
      <c r="B16" s="44" t="str">
        <f>CONCATENATE("TVA (",A16,"%)")</f>
        <v>TVA (20%)</v>
      </c>
      <c r="F16" s="45">
        <f>(F15*A16)/100</f>
        <v>0</v>
      </c>
      <c r="ZY16" s="1" t="s">
        <v>265</v>
      </c>
    </row>
    <row r="17" spans="2:701" x14ac:dyDescent="0.25">
      <c r="B17" s="42" t="s">
        <v>268</v>
      </c>
      <c r="F17" s="45">
        <f>F15+F16</f>
        <v>0</v>
      </c>
      <c r="ZY17" s="1" t="s">
        <v>267</v>
      </c>
    </row>
  </sheetData>
  <sheetProtection sheet="1" objects="1" scenarios="1" formatCells="0" formatColumns="0" formatRows="0"/>
  <mergeCells count="1">
    <mergeCell ref="A1:F1"/>
  </mergeCells>
  <pageMargins left="0.39370078740157477" right="0.31496062992125989" top="0.39370078740157477" bottom="0.39370078740157477" header="0.3" footer="0.3"/>
  <pageSetup paperSize="9" scale="97" fitToHeight="1000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Lot N° 02 Page de garde</vt:lpstr>
      <vt:lpstr>Lot N° 02 BARDAGE DOUBLE PEAU</vt:lpstr>
      <vt:lpstr>Lot N° 02 OPTION N°01 - Sol ré</vt:lpstr>
      <vt:lpstr>Feuil1</vt:lpstr>
      <vt:lpstr>'Lot N° 02 BARDAGE DOUBLE PEAU'!Impression_des_titres</vt:lpstr>
      <vt:lpstr>'Lot N° 02 OPTION N°01 - Sol ré'!Impression_des_titres</vt:lpstr>
      <vt:lpstr>'Lot N° 02 BARDAGE DOUBLE PEAU'!Zone_d_impression</vt:lpstr>
      <vt:lpstr>'Lot N° 02 OPTION N°01 - Sol ré'!Zone_d_impression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salamo</dc:creator>
  <cp:lastModifiedBy>isabelle salamo</cp:lastModifiedBy>
  <dcterms:created xsi:type="dcterms:W3CDTF">2017-09-28T12:33:04Z</dcterms:created>
  <dcterms:modified xsi:type="dcterms:W3CDTF">2017-09-28T12:36:47Z</dcterms:modified>
</cp:coreProperties>
</file>